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filterPrivacy="1" codeName="ThisWorkbook" autoCompressPictures="0"/>
  <xr:revisionPtr revIDLastSave="0" documentId="8_{550CAC23-58A8-4C68-BB9E-1F12B9E2B72B}" xr6:coauthVersionLast="47" xr6:coauthVersionMax="47" xr10:uidLastSave="{00000000-0000-0000-0000-000000000000}"/>
  <bookViews>
    <workbookView xWindow="28680" yWindow="-120" windowWidth="21840" windowHeight="13140" tabRatio="788" firstSheet="9" activeTab="9" xr2:uid="{00000000-000D-0000-FFFF-FFFF00000000}"/>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Janvier!$K$5</definedName>
    <definedName name="DébutSemaine">Janvier!$L$5</definedName>
    <definedName name="JoursEtSemaines">{0,1,2,3,4,5,6} + {0;1;2;3;4;5}*7</definedName>
    <definedName name="_xlnm.Print_Area" localSheetId="7">Août!$A$1:$I$17</definedName>
    <definedName name="_xlnm.Print_Area" localSheetId="3">Avril!$A$1:$I$17</definedName>
    <definedName name="_xlnm.Print_Area" localSheetId="11">Décembre!$A$1:$I$17</definedName>
    <definedName name="_xlnm.Print_Area" localSheetId="1">Février!$A$1:$I$17</definedName>
    <definedName name="_xlnm.Print_Area" localSheetId="0">Janvier!$A$1:$I$17</definedName>
    <definedName name="_xlnm.Print_Area" localSheetId="6">Juillet!$A$1:$I$17</definedName>
    <definedName name="_xlnm.Print_Area" localSheetId="5">Juin!$A$1:$I$17</definedName>
    <definedName name="_xlnm.Print_Area" localSheetId="4">Mai!$A$1:$I$17</definedName>
    <definedName name="_xlnm.Print_Area" localSheetId="2">Mars!$A$1:$I$17</definedName>
    <definedName name="_xlnm.Print_Area" localSheetId="10">Novembre!$A$1:$I$17</definedName>
    <definedName name="_xlnm.Print_Area" localSheetId="9">Octobre!$A$1:$I$17</definedName>
    <definedName name="_xlnm.Print_Area" localSheetId="8">Septembre!$A$1:$I$17</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Janvier!$K$4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25" l="1"/>
  <c r="B3" i="24"/>
  <c r="B3" i="23"/>
  <c r="B3" i="22"/>
  <c r="B3" i="21"/>
  <c r="B3" i="20"/>
  <c r="B3" i="19"/>
  <c r="B3" i="18"/>
  <c r="B3" i="17"/>
  <c r="B3" i="16"/>
  <c r="B3" i="15"/>
  <c r="B3" i="14"/>
  <c r="B2" i="25"/>
  <c r="B2" i="24"/>
  <c r="B2" i="23"/>
  <c r="B2" i="22"/>
  <c r="B2" i="21"/>
  <c r="B2" i="20"/>
  <c r="B2" i="19"/>
  <c r="B2" i="18"/>
  <c r="B2" i="17"/>
  <c r="B2" i="16"/>
  <c r="B2" i="15"/>
  <c r="B2" i="14"/>
  <c r="B14" i="25" a="1"/>
  <c r="C14" i="25" s="1"/>
  <c r="B14" i="24" a="1"/>
  <c r="B14" i="24" s="1"/>
  <c r="B14" i="21" a="1"/>
  <c r="C14" i="21" s="1"/>
  <c r="B12" i="21" a="1"/>
  <c r="G12" i="21" s="1"/>
  <c r="B10" i="21" a="1"/>
  <c r="G10" i="21" s="1"/>
  <c r="B8" i="21" a="1"/>
  <c r="G8" i="21" s="1"/>
  <c r="B6" i="21" a="1"/>
  <c r="G6" i="21" s="1"/>
  <c r="B4" i="21" a="1"/>
  <c r="H4" i="21" s="1"/>
  <c r="B14" i="20" a="1"/>
  <c r="C14" i="20" s="1"/>
  <c r="B8" i="20" a="1"/>
  <c r="G8" i="20" s="1"/>
  <c r="B6" i="20" a="1"/>
  <c r="G6" i="20" s="1"/>
  <c r="B4" i="20" a="1"/>
  <c r="G4" i="20" s="1"/>
  <c r="D6" i="20" l="1"/>
  <c r="F6" i="20"/>
  <c r="D8" i="20"/>
  <c r="F8" i="21"/>
  <c r="C14" i="24"/>
  <c r="B6" i="20"/>
  <c r="H10" i="21"/>
  <c r="B8" i="21"/>
  <c r="B12" i="21"/>
  <c r="H6" i="20"/>
  <c r="D8" i="21"/>
  <c r="H12" i="21"/>
  <c r="B8" i="20"/>
  <c r="H8" i="21"/>
  <c r="H8" i="20"/>
  <c r="B10" i="21"/>
  <c r="D12" i="21"/>
  <c r="B14" i="20"/>
  <c r="F12" i="21"/>
  <c r="B14" i="25"/>
  <c r="D10" i="21"/>
  <c r="F8" i="20"/>
  <c r="F10" i="21"/>
  <c r="B14" i="21"/>
  <c r="B4" i="20"/>
  <c r="D4" i="20"/>
  <c r="F4" i="20"/>
  <c r="H4" i="20"/>
  <c r="C4" i="21"/>
  <c r="E4" i="21"/>
  <c r="G4" i="21"/>
  <c r="C6" i="21"/>
  <c r="E6" i="21"/>
  <c r="H6" i="21"/>
  <c r="C4" i="20"/>
  <c r="E4" i="20"/>
  <c r="C6" i="20"/>
  <c r="E6" i="20"/>
  <c r="C8" i="20"/>
  <c r="E8" i="20"/>
  <c r="B4" i="21"/>
  <c r="D4" i="21"/>
  <c r="F4" i="21"/>
  <c r="B6" i="21"/>
  <c r="D6" i="21"/>
  <c r="F6" i="21"/>
  <c r="C8" i="21"/>
  <c r="E8" i="21"/>
  <c r="C10" i="21"/>
  <c r="E10" i="21"/>
  <c r="C12" i="21"/>
  <c r="E12" i="21"/>
</calcChain>
</file>

<file path=xl/sharedStrings.xml><?xml version="1.0" encoding="utf-8"?>
<sst xmlns="http://schemas.openxmlformats.org/spreadsheetml/2006/main" count="526" uniqueCount="43">
  <si>
    <t xml:space="preserve"> </t>
  </si>
  <si>
    <t>mardi</t>
  </si>
  <si>
    <t>mercredi</t>
  </si>
  <si>
    <t>jeudi</t>
  </si>
  <si>
    <t>vendredi</t>
  </si>
  <si>
    <t>samedi</t>
  </si>
  <si>
    <t>dimanche</t>
  </si>
  <si>
    <t>Paramètres du Calendrier</t>
  </si>
  <si>
    <t>Année</t>
  </si>
  <si>
    <t>Début de la semaine</t>
  </si>
  <si>
    <t> </t>
  </si>
  <si>
    <t>réservé</t>
  </si>
  <si>
    <t>lundi</t>
  </si>
  <si>
    <t>Notes</t>
  </si>
  <si>
    <t>= date réservée</t>
  </si>
  <si>
    <t>8H30-20H00 thé dansant</t>
  </si>
  <si>
    <t>installation
13h/18h</t>
  </si>
  <si>
    <t>particulier
reservé</t>
  </si>
  <si>
    <t>particulier</t>
  </si>
  <si>
    <t>installation
9h/17h</t>
  </si>
  <si>
    <t>installation
9h/18h</t>
  </si>
  <si>
    <t xml:space="preserve">Forum </t>
  </si>
  <si>
    <t>Thés dansant
9h/20h</t>
  </si>
  <si>
    <t>installation association</t>
  </si>
  <si>
    <t>association</t>
  </si>
  <si>
    <t>Férié</t>
  </si>
  <si>
    <t>Azacoma
14h/22h</t>
  </si>
  <si>
    <t>Thé dansant
10h/20h</t>
  </si>
  <si>
    <t>installation
14h/18h</t>
  </si>
  <si>
    <t>Société</t>
  </si>
  <si>
    <t>installation
9h/13h</t>
  </si>
  <si>
    <t>Thés dansant
10h/20h</t>
  </si>
  <si>
    <t>Association voie et scene
reservé</t>
  </si>
  <si>
    <t>Semaine bleue
10h/20h</t>
  </si>
  <si>
    <t>K Danse
reservé</t>
  </si>
  <si>
    <t>installation
9h/16h</t>
  </si>
  <si>
    <t>CMEJ
reservé</t>
  </si>
  <si>
    <t>HHN
reservé</t>
  </si>
  <si>
    <t>gala Assos
reservé</t>
  </si>
  <si>
    <t>Forum emploi
reservé</t>
  </si>
  <si>
    <t>Société
reservé</t>
  </si>
  <si>
    <t>RA Cocktail
reservé</t>
  </si>
  <si>
    <t>Soirée Amicale
reservé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</si>
</sst>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50">
    <font>
      <sz val="11"/>
      <color theme="1" tint="0.24994659260841701"/>
      <name val="Lucida Bright"/>
      <family val="2"/>
      <scheme val="minor"/>
    </font>
    <font>
      <sz val="11"/>
      <color theme="1"/>
      <name val="Lucida Bright"/>
      <family val="2"/>
      <scheme val="minor"/>
    </font>
    <font>
      <sz val="8"/>
      <name val="Arial"/>
      <family val="2"/>
    </font>
    <font>
      <b/>
      <sz val="11"/>
      <color theme="0"/>
      <name val="Lucida Bright"/>
      <family val="2"/>
      <scheme val="minor"/>
    </font>
    <font>
      <b/>
      <sz val="14"/>
      <color theme="0"/>
      <name val="Lucida Bright"/>
      <family val="2"/>
      <scheme val="minor"/>
    </font>
    <font>
      <sz val="35"/>
      <color theme="4"/>
      <name val="Lucida Bright"/>
      <family val="2"/>
      <scheme val="minor"/>
    </font>
    <font>
      <sz val="12"/>
      <color theme="4" tint="-0.24994659260841701"/>
      <name val="Cambria"/>
      <family val="1"/>
      <scheme val="major"/>
    </font>
    <font>
      <sz val="11"/>
      <color theme="1" tint="0.34998626667073579"/>
      <name val="Lucida Bright"/>
      <family val="2"/>
      <scheme val="minor"/>
    </font>
    <font>
      <sz val="11"/>
      <color theme="4" tint="-0.24994659260841701"/>
      <name val="Lucida Bright"/>
      <family val="2"/>
      <scheme val="minor"/>
    </font>
    <font>
      <sz val="11"/>
      <color indexed="63"/>
      <name val="Lucida Bright"/>
      <family val="2"/>
      <scheme val="minor"/>
    </font>
    <font>
      <sz val="11"/>
      <name val="Lucida Bright"/>
      <family val="2"/>
      <scheme val="minor"/>
    </font>
    <font>
      <b/>
      <sz val="11"/>
      <color theme="1" tint="0.34998626667073579"/>
      <name val="Lucida Bright"/>
      <family val="2"/>
      <scheme val="minor"/>
    </font>
    <font>
      <sz val="11"/>
      <color theme="1" tint="0.24994659260841701"/>
      <name val="Lucida Bright"/>
      <family val="2"/>
      <scheme val="minor"/>
    </font>
    <font>
      <sz val="12"/>
      <color theme="8" tint="-0.249977111117893"/>
      <name val="Lucida Bright"/>
      <family val="1"/>
      <scheme val="minor"/>
    </font>
    <font>
      <sz val="11"/>
      <color theme="1" tint="0.14999847407452621"/>
      <name val="Lucida Bright"/>
      <family val="1"/>
      <scheme val="minor"/>
    </font>
    <font>
      <sz val="35"/>
      <color theme="1" tint="0.14999847407452621"/>
      <name val="Lucida Bright"/>
      <family val="1"/>
      <scheme val="minor"/>
    </font>
    <font>
      <sz val="12"/>
      <color theme="1" tint="0.14999847407452621"/>
      <name val="Lucida Bright"/>
      <family val="1"/>
      <scheme val="minor"/>
    </font>
    <font>
      <sz val="10"/>
      <color theme="1" tint="0.14999847407452621"/>
      <name val="Lucida Bright"/>
      <family val="1"/>
      <scheme val="minor"/>
    </font>
    <font>
      <sz val="9"/>
      <color theme="1" tint="0.14999847407452621"/>
      <name val="Lucida Bright"/>
      <family val="1"/>
      <scheme val="minor"/>
    </font>
    <font>
      <sz val="11"/>
      <color theme="1" tint="0.14999847407452621"/>
      <name val="Lucida Bright"/>
      <family val="2"/>
      <scheme val="minor"/>
    </font>
    <font>
      <sz val="11"/>
      <color rgb="FF006100"/>
      <name val="Lucida Bright"/>
      <family val="2"/>
      <scheme val="minor"/>
    </font>
    <font>
      <sz val="11"/>
      <color rgb="FF9C0006"/>
      <name val="Lucida Bright"/>
      <family val="2"/>
      <scheme val="minor"/>
    </font>
    <font>
      <sz val="11"/>
      <color rgb="FF9C5700"/>
      <name val="Lucida Bright"/>
      <family val="2"/>
      <scheme val="minor"/>
    </font>
    <font>
      <sz val="11"/>
      <color rgb="FF3F3F76"/>
      <name val="Lucida Bright"/>
      <family val="2"/>
      <scheme val="minor"/>
    </font>
    <font>
      <b/>
      <sz val="11"/>
      <color rgb="FF3F3F3F"/>
      <name val="Lucida Bright"/>
      <family val="2"/>
      <scheme val="minor"/>
    </font>
    <font>
      <b/>
      <sz val="11"/>
      <color rgb="FFFA7D00"/>
      <name val="Lucida Bright"/>
      <family val="2"/>
      <scheme val="minor"/>
    </font>
    <font>
      <sz val="11"/>
      <color rgb="FFFA7D00"/>
      <name val="Lucida Bright"/>
      <family val="2"/>
      <scheme val="minor"/>
    </font>
    <font>
      <sz val="11"/>
      <color rgb="FFFF0000"/>
      <name val="Lucida Bright"/>
      <family val="2"/>
      <scheme val="minor"/>
    </font>
    <font>
      <i/>
      <sz val="11"/>
      <color rgb="FF7F7F7F"/>
      <name val="Lucida Bright"/>
      <family val="2"/>
      <scheme val="minor"/>
    </font>
    <font>
      <b/>
      <sz val="11"/>
      <color theme="1"/>
      <name val="Lucida Bright"/>
      <family val="2"/>
      <scheme val="minor"/>
    </font>
    <font>
      <sz val="11"/>
      <color theme="0"/>
      <name val="Lucida Bright"/>
      <family val="2"/>
      <scheme val="minor"/>
    </font>
    <font>
      <sz val="18"/>
      <color theme="0"/>
      <name val="Lucida Bright"/>
      <family val="1"/>
      <scheme val="minor"/>
    </font>
    <font>
      <sz val="12"/>
      <color rgb="FF0070C0"/>
      <name val="Lucida Bright"/>
      <family val="1"/>
      <scheme val="minor"/>
    </font>
    <font>
      <sz val="18"/>
      <color theme="8" tint="-0.499984740745262"/>
      <name val="Cambria"/>
      <family val="1"/>
      <scheme val="major"/>
    </font>
    <font>
      <sz val="18"/>
      <color theme="5" tint="-0.499984740745262"/>
      <name val="Cambria"/>
      <family val="1"/>
      <scheme val="major"/>
    </font>
    <font>
      <sz val="18"/>
      <color theme="7" tint="-0.499984740745262"/>
      <name val="Cambria"/>
      <family val="1"/>
      <scheme val="major"/>
    </font>
    <font>
      <sz val="18"/>
      <color theme="9" tint="-0.499984740745262"/>
      <name val="Cambria"/>
      <family val="1"/>
      <scheme val="major"/>
    </font>
    <font>
      <b/>
      <sz val="18"/>
      <color theme="0"/>
      <name val="Arial"/>
      <family val="2"/>
    </font>
    <font>
      <b/>
      <sz val="11"/>
      <color theme="1" tint="0.14999847407452621"/>
      <name val="Lucida Bright"/>
      <family val="1"/>
      <scheme val="minor"/>
    </font>
    <font>
      <sz val="12"/>
      <color rgb="FF757171"/>
      <name val="Lucida Bright"/>
      <family val="1"/>
    </font>
    <font>
      <sz val="12"/>
      <color rgb="FF262626"/>
      <name val="Lucida Bright"/>
      <family val="1"/>
    </font>
    <font>
      <b/>
      <sz val="18"/>
      <color rgb="FF262626"/>
      <name val="Arial"/>
      <family val="2"/>
    </font>
    <font>
      <b/>
      <sz val="18"/>
      <color rgb="FFFFFFFF"/>
      <name val="Arial"/>
      <family val="2"/>
    </font>
    <font>
      <sz val="11"/>
      <color rgb="FF262626"/>
      <name val="Lucida Bright"/>
      <family val="1"/>
    </font>
    <font>
      <sz val="9"/>
      <color rgb="FF262626"/>
      <name val="Lucida Bright"/>
      <family val="1"/>
    </font>
    <font>
      <sz val="18"/>
      <color rgb="FF262626"/>
      <name val="Lucida Bright"/>
      <family val="1"/>
    </font>
    <font>
      <sz val="18"/>
      <color rgb="FFFFFFFF"/>
      <name val="Lucida Bright"/>
      <family val="1"/>
    </font>
    <font>
      <b/>
      <sz val="12"/>
      <color rgb="FFFFFFFF"/>
      <name val="Arial"/>
      <family val="2"/>
    </font>
    <font>
      <b/>
      <sz val="16"/>
      <color rgb="FFFFFFFF"/>
      <name val="Arial"/>
      <family val="2"/>
    </font>
    <font>
      <b/>
      <sz val="14"/>
      <color rgb="FFFFFFFF"/>
      <name val="Arial"/>
      <family val="2"/>
    </font>
  </fonts>
  <fills count="39">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indexed="64"/>
      </patternFill>
    </fill>
    <fill>
      <patternFill patternType="solid">
        <fgColor theme="4" tint="0.79998168889431442"/>
        <bgColor indexed="64"/>
      </patternFill>
    </fill>
    <fill>
      <patternFill patternType="solid">
        <fgColor rgb="FF2F75B5"/>
        <bgColor rgb="FF000000"/>
      </patternFill>
    </fill>
    <fill>
      <patternFill patternType="solid">
        <fgColor rgb="FFDDEBF7"/>
        <bgColor rgb="FF000000"/>
      </patternFill>
    </fill>
  </fills>
  <borders count="23">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top/>
      <bottom style="medium">
        <color theme="8" tint="-0.24994659260841701"/>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bottom style="medium">
        <color rgb="FF0070C0"/>
      </bottom>
      <diagonal/>
    </border>
    <border>
      <left/>
      <right style="medium">
        <color rgb="FF0070C0"/>
      </right>
      <top style="medium">
        <color rgb="FF0070C0"/>
      </top>
      <bottom/>
      <diagonal/>
    </border>
    <border>
      <left/>
      <right style="medium">
        <color rgb="FF0070C0"/>
      </right>
      <top/>
      <bottom style="medium">
        <color rgb="FF0070C0"/>
      </bottom>
      <diagonal/>
    </border>
    <border>
      <left style="medium">
        <color rgb="FF0070C0"/>
      </left>
      <right style="medium">
        <color rgb="FF0070C0"/>
      </right>
      <top/>
      <bottom/>
      <diagonal/>
    </border>
    <border>
      <left/>
      <right style="medium">
        <color rgb="FF0070C0"/>
      </right>
      <top/>
      <bottom/>
      <diagonal/>
    </border>
    <border>
      <left/>
      <right/>
      <top style="medium">
        <color rgb="FF0070C0"/>
      </top>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0" fillId="7" borderId="0" applyNumberFormat="0" applyBorder="0" applyAlignment="0" applyProtection="0"/>
    <xf numFmtId="0" fontId="21" fillId="8" borderId="0" applyNumberFormat="0" applyBorder="0" applyAlignment="0" applyProtection="0"/>
    <xf numFmtId="0" fontId="22" fillId="9" borderId="0" applyNumberFormat="0" applyBorder="0" applyAlignment="0" applyProtection="0"/>
    <xf numFmtId="0" fontId="23" fillId="10" borderId="9" applyNumberFormat="0" applyAlignment="0" applyProtection="0"/>
    <xf numFmtId="0" fontId="24" fillId="11" borderId="10" applyNumberFormat="0" applyAlignment="0" applyProtection="0"/>
    <xf numFmtId="0" fontId="25" fillId="11" borderId="9" applyNumberFormat="0" applyAlignment="0" applyProtection="0"/>
    <xf numFmtId="0" fontId="26" fillId="0" borderId="11" applyNumberFormat="0" applyFill="0" applyAlignment="0" applyProtection="0"/>
    <xf numFmtId="0" fontId="3" fillId="12" borderId="12" applyNumberFormat="0" applyAlignment="0" applyProtection="0"/>
    <xf numFmtId="0" fontId="27" fillId="0" borderId="0" applyNumberFormat="0" applyFill="0" applyBorder="0" applyAlignment="0" applyProtection="0"/>
    <xf numFmtId="0" fontId="12" fillId="13" borderId="13" applyNumberFormat="0" applyFont="0" applyAlignment="0" applyProtection="0"/>
    <xf numFmtId="0" fontId="28" fillId="0" borderId="0" applyNumberFormat="0" applyFill="0" applyBorder="0" applyAlignment="0" applyProtection="0"/>
    <xf numFmtId="0" fontId="29" fillId="0" borderId="14" applyNumberFormat="0" applyFill="0" applyAlignment="0" applyProtection="0"/>
    <xf numFmtId="0" fontId="1" fillId="14" borderId="0" applyNumberFormat="0" applyBorder="0" applyAlignment="0" applyProtection="0"/>
    <xf numFmtId="0" fontId="1" fillId="15" borderId="0" applyNumberFormat="0" applyBorder="0" applyAlignment="0" applyProtection="0"/>
    <xf numFmtId="0" fontId="3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67">
    <xf numFmtId="0" fontId="0" fillId="0" borderId="0" xfId="0">
      <alignment vertical="top"/>
    </xf>
    <xf numFmtId="0" fontId="14" fillId="0" borderId="0" xfId="0" applyFont="1">
      <alignment vertical="top"/>
    </xf>
    <xf numFmtId="0" fontId="14" fillId="0" borderId="0" xfId="2" applyFont="1" applyFill="1" applyBorder="1" applyAlignment="1">
      <alignment vertical="center"/>
    </xf>
    <xf numFmtId="0" fontId="15" fillId="0" borderId="0" xfId="5" applyFont="1" applyFill="1" applyAlignment="1">
      <alignment horizontal="left" vertical="center"/>
    </xf>
    <xf numFmtId="0" fontId="17" fillId="0" borderId="0" xfId="0" applyFont="1">
      <alignment vertical="top"/>
    </xf>
    <xf numFmtId="0" fontId="18" fillId="0" borderId="0" xfId="0" applyFont="1" applyAlignment="1">
      <alignment horizontal="left" vertical="top" wrapText="1" indent="1"/>
    </xf>
    <xf numFmtId="0" fontId="16" fillId="0" borderId="0" xfId="0" applyFont="1" applyAlignment="1">
      <alignment horizontal="left" vertical="center" indent="1"/>
    </xf>
    <xf numFmtId="0" fontId="17" fillId="6" borderId="7" xfId="14" applyFont="1" applyFill="1" applyBorder="1" applyAlignment="1">
      <alignment horizontal="center" vertical="center"/>
    </xf>
    <xf numFmtId="0" fontId="17" fillId="6" borderId="8" xfId="14" applyFont="1" applyFill="1" applyBorder="1" applyAlignment="1">
      <alignment horizontal="center" vertical="center"/>
    </xf>
    <xf numFmtId="0" fontId="17" fillId="0" borderId="5" xfId="16" applyFont="1" applyFill="1" applyBorder="1" applyAlignment="1">
      <alignment horizontal="center" vertical="center"/>
    </xf>
    <xf numFmtId="0" fontId="17" fillId="0" borderId="6" xfId="16" applyFont="1" applyFill="1" applyBorder="1" applyAlignment="1">
      <alignment horizontal="center" vertical="center"/>
    </xf>
    <xf numFmtId="0" fontId="19" fillId="0" borderId="0" xfId="0" applyFont="1">
      <alignment vertical="top"/>
    </xf>
    <xf numFmtId="0" fontId="15" fillId="0" borderId="0" xfId="5" applyFont="1" applyFill="1" applyBorder="1" applyAlignment="1">
      <alignment horizontal="left" vertical="center"/>
    </xf>
    <xf numFmtId="0" fontId="14" fillId="0" borderId="0" xfId="0" applyFont="1" applyAlignment="1">
      <alignment horizontal="center" vertical="top"/>
    </xf>
    <xf numFmtId="0" fontId="17" fillId="0" borderId="0" xfId="0" applyFont="1" applyAlignment="1">
      <alignment horizontal="center" vertical="top"/>
    </xf>
    <xf numFmtId="0" fontId="14" fillId="0" borderId="0" xfId="0" applyFont="1" applyAlignment="1">
      <alignment horizontal="center" vertical="center" wrapText="1"/>
    </xf>
    <xf numFmtId="166" fontId="16" fillId="0" borderId="15" xfId="12" applyFont="1" applyBorder="1" applyAlignment="1">
      <alignment horizontal="center" vertical="center"/>
    </xf>
    <xf numFmtId="0" fontId="18" fillId="0" borderId="16" xfId="0" applyFont="1" applyBorder="1" applyAlignment="1">
      <alignment horizontal="center" vertical="top" wrapText="1"/>
    </xf>
    <xf numFmtId="0" fontId="18" fillId="0" borderId="16" xfId="0" applyFont="1" applyBorder="1" applyAlignment="1">
      <alignment horizontal="center" vertical="center" wrapText="1"/>
    </xf>
    <xf numFmtId="0" fontId="32" fillId="0" borderId="0" xfId="2" applyFont="1" applyFill="1" applyBorder="1" applyAlignment="1">
      <alignment horizontal="center" vertical="center"/>
    </xf>
    <xf numFmtId="166" fontId="16" fillId="36" borderId="15" xfId="13" applyNumberFormat="1" applyFont="1" applyFill="1" applyBorder="1" applyAlignment="1">
      <alignment horizontal="center" vertical="center" wrapText="1"/>
    </xf>
    <xf numFmtId="0" fontId="18" fillId="36" borderId="16" xfId="13" applyFont="1" applyFill="1" applyBorder="1" applyAlignment="1">
      <alignment horizontal="center" vertical="top" wrapText="1"/>
    </xf>
    <xf numFmtId="0" fontId="18" fillId="36" borderId="16" xfId="13" applyFont="1" applyFill="1" applyBorder="1" applyAlignment="1">
      <alignment horizontal="center" vertical="center" wrapText="1"/>
    </xf>
    <xf numFmtId="0" fontId="31" fillId="36" borderId="16" xfId="13" applyFont="1" applyFill="1" applyBorder="1" applyAlignment="1">
      <alignment horizontal="center" vertical="center" wrapText="1"/>
    </xf>
    <xf numFmtId="0" fontId="37" fillId="35" borderId="16" xfId="0" applyFont="1" applyFill="1" applyBorder="1" applyAlignment="1">
      <alignment horizontal="center" vertical="center" wrapText="1"/>
    </xf>
    <xf numFmtId="0" fontId="38" fillId="0" borderId="0" xfId="0" quotePrefix="1" applyFont="1" applyAlignment="1">
      <alignment vertical="center"/>
    </xf>
    <xf numFmtId="0" fontId="40" fillId="38" borderId="15" xfId="0" applyFont="1" applyFill="1" applyBorder="1" applyAlignment="1">
      <alignment horizontal="center" vertical="top" wrapText="1"/>
    </xf>
    <xf numFmtId="0" fontId="40" fillId="38" borderId="18" xfId="0" applyFont="1" applyFill="1" applyBorder="1" applyAlignment="1">
      <alignment horizontal="center" vertical="top" wrapText="1"/>
    </xf>
    <xf numFmtId="0" fontId="42" fillId="37" borderId="16" xfId="0" applyFont="1" applyFill="1" applyBorder="1" applyAlignment="1">
      <alignment horizontal="center" vertical="center" wrapText="1"/>
    </xf>
    <xf numFmtId="0" fontId="39" fillId="0" borderId="15" xfId="0" applyFont="1" applyBorder="1" applyAlignment="1">
      <alignment horizontal="center" vertical="center"/>
    </xf>
    <xf numFmtId="0" fontId="40" fillId="0" borderId="18" xfId="0" applyFont="1" applyBorder="1" applyAlignment="1">
      <alignment horizontal="center" vertical="center"/>
    </xf>
    <xf numFmtId="0" fontId="44" fillId="0" borderId="16" xfId="0" applyFont="1" applyBorder="1" applyAlignment="1">
      <alignment horizontal="center" vertical="center" wrapText="1"/>
    </xf>
    <xf numFmtId="0" fontId="44" fillId="0" borderId="19" xfId="0" applyFont="1" applyBorder="1" applyAlignment="1">
      <alignment horizontal="center" vertical="center" wrapText="1"/>
    </xf>
    <xf numFmtId="0" fontId="40" fillId="38" borderId="20" xfId="0" applyFont="1" applyFill="1" applyBorder="1" applyAlignment="1">
      <alignment horizontal="center" vertical="center" wrapText="1"/>
    </xf>
    <xf numFmtId="0" fontId="40" fillId="38" borderId="21" xfId="0" applyFont="1" applyFill="1" applyBorder="1" applyAlignment="1">
      <alignment horizontal="center" vertical="center" wrapText="1"/>
    </xf>
    <xf numFmtId="0" fontId="44" fillId="38" borderId="16" xfId="0" applyFont="1" applyFill="1" applyBorder="1" applyAlignment="1">
      <alignment horizontal="center" vertical="center" wrapText="1"/>
    </xf>
    <xf numFmtId="0" fontId="44" fillId="38" borderId="19" xfId="0" applyFont="1" applyFill="1" applyBorder="1" applyAlignment="1">
      <alignment horizontal="center" vertical="center" wrapText="1"/>
    </xf>
    <xf numFmtId="0" fontId="40" fillId="0" borderId="20" xfId="0" applyFont="1" applyBorder="1" applyAlignment="1">
      <alignment horizontal="center" vertical="center"/>
    </xf>
    <xf numFmtId="0" fontId="40" fillId="0" borderId="21" xfId="0" applyFont="1" applyBorder="1" applyAlignment="1">
      <alignment horizontal="center" vertical="center"/>
    </xf>
    <xf numFmtId="0" fontId="39" fillId="38" borderId="15" xfId="0" applyFont="1" applyFill="1" applyBorder="1" applyAlignment="1">
      <alignment horizontal="center" vertical="center" wrapText="1"/>
    </xf>
    <xf numFmtId="0" fontId="45" fillId="0" borderId="16" xfId="0" applyFont="1" applyBorder="1" applyAlignment="1">
      <alignment horizontal="center" vertical="center" wrapText="1"/>
    </xf>
    <xf numFmtId="0" fontId="45" fillId="0" borderId="19" xfId="0" applyFont="1" applyBorder="1" applyAlignment="1">
      <alignment horizontal="center" vertical="center" wrapText="1"/>
    </xf>
    <xf numFmtId="0" fontId="45" fillId="38" borderId="16" xfId="0" applyFont="1" applyFill="1" applyBorder="1" applyAlignment="1">
      <alignment horizontal="center" vertical="center" wrapText="1"/>
    </xf>
    <xf numFmtId="0" fontId="45" fillId="38" borderId="19"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0" borderId="19" xfId="0" applyFont="1" applyBorder="1" applyAlignment="1">
      <alignment horizontal="center" vertical="center" wrapText="1"/>
    </xf>
    <xf numFmtId="0" fontId="41" fillId="38" borderId="16" xfId="0" applyFont="1" applyFill="1" applyBorder="1" applyAlignment="1">
      <alignment horizontal="center" vertical="center" wrapText="1"/>
    </xf>
    <xf numFmtId="0" fontId="41" fillId="38" borderId="19" xfId="0" applyFont="1" applyFill="1" applyBorder="1" applyAlignment="1">
      <alignment horizontal="center" vertical="center" wrapText="1"/>
    </xf>
    <xf numFmtId="0" fontId="46" fillId="0" borderId="16" xfId="0" applyFont="1" applyBorder="1" applyAlignment="1">
      <alignment horizontal="center" vertical="center" wrapText="1"/>
    </xf>
    <xf numFmtId="0" fontId="46" fillId="0" borderId="19" xfId="0" applyFont="1" applyBorder="1" applyAlignment="1">
      <alignment horizontal="center" vertical="center" wrapText="1"/>
    </xf>
    <xf numFmtId="0" fontId="46" fillId="38" borderId="16" xfId="0" applyFont="1" applyFill="1" applyBorder="1" applyAlignment="1">
      <alignment horizontal="center" vertical="center" wrapText="1"/>
    </xf>
    <xf numFmtId="0" fontId="46" fillId="38" borderId="19" xfId="0" applyFont="1" applyFill="1" applyBorder="1" applyAlignment="1">
      <alignment horizontal="center" vertical="center" wrapText="1"/>
    </xf>
    <xf numFmtId="0" fontId="47" fillId="37" borderId="16" xfId="0" applyFont="1" applyFill="1" applyBorder="1" applyAlignment="1">
      <alignment horizontal="center" vertical="center" wrapText="1"/>
    </xf>
    <xf numFmtId="0" fontId="48" fillId="37" borderId="16" xfId="0" applyFont="1" applyFill="1" applyBorder="1" applyAlignment="1">
      <alignment horizontal="center" vertical="center" wrapText="1"/>
    </xf>
    <xf numFmtId="0" fontId="49" fillId="37" borderId="16" xfId="0" applyFont="1" applyFill="1" applyBorder="1" applyAlignment="1">
      <alignment horizontal="center" vertical="center" wrapText="1"/>
    </xf>
    <xf numFmtId="0" fontId="33" fillId="0" borderId="0" xfId="5" applyFont="1" applyFill="1" applyBorder="1" applyAlignment="1"/>
    <xf numFmtId="0" fontId="43" fillId="38" borderId="22" xfId="0" applyFont="1" applyFill="1" applyBorder="1" applyAlignment="1">
      <alignment horizontal="center" vertical="center" wrapText="1"/>
    </xf>
    <xf numFmtId="0" fontId="43" fillId="38" borderId="18" xfId="0" applyFont="1" applyFill="1" applyBorder="1" applyAlignment="1">
      <alignment horizontal="center" vertical="center" wrapText="1"/>
    </xf>
    <xf numFmtId="0" fontId="44" fillId="38" borderId="17" xfId="0" applyFont="1" applyFill="1" applyBorder="1" applyAlignment="1">
      <alignment horizontal="center" vertical="center" wrapText="1"/>
    </xf>
    <xf numFmtId="0" fontId="44" fillId="38" borderId="19" xfId="0" applyFont="1" applyFill="1" applyBorder="1" applyAlignment="1">
      <alignment horizontal="center" vertical="center" wrapText="1"/>
    </xf>
    <xf numFmtId="0" fontId="13" fillId="0" borderId="4" xfId="15" applyFont="1" applyFill="1" applyBorder="1" applyAlignment="1">
      <alignment horizontal="center" vertical="top"/>
    </xf>
    <xf numFmtId="0" fontId="36" fillId="0" borderId="0" xfId="5" applyFont="1" applyFill="1" applyBorder="1" applyAlignment="1"/>
    <xf numFmtId="0" fontId="35" fillId="0" borderId="0" xfId="5" applyFont="1" applyFill="1" applyBorder="1" applyAlignment="1"/>
    <xf numFmtId="0" fontId="14" fillId="36" borderId="15" xfId="11" applyFont="1" applyFill="1" applyBorder="1" applyAlignment="1">
      <alignment horizontal="center" vertical="center" wrapText="1"/>
    </xf>
    <xf numFmtId="0" fontId="18" fillId="36" borderId="16" xfId="11" applyFont="1" applyFill="1" applyBorder="1" applyAlignment="1">
      <alignment horizontal="center" vertical="top" wrapText="1"/>
    </xf>
    <xf numFmtId="0" fontId="34" fillId="0" borderId="0" xfId="5" applyFont="1" applyFill="1" applyBorder="1" applyAlignment="1"/>
    <xf numFmtId="0" fontId="18" fillId="36" borderId="16" xfId="11" applyFont="1" applyFill="1" applyBorder="1" applyAlignment="1">
      <alignment horizontal="center" vertical="center" wrapText="1"/>
    </xf>
  </cellXfs>
  <cellStyles count="50">
    <cellStyle name="20 % - Accent1" xfId="29" builtinId="30" customBuiltin="1"/>
    <cellStyle name="20 % - Accent2" xfId="32" builtinId="34" customBuiltin="1"/>
    <cellStyle name="20 % - Accent3" xfId="36" builtinId="38" customBuiltin="1"/>
    <cellStyle name="20 % - Accent4" xfId="40" builtinId="42" customBuiltin="1"/>
    <cellStyle name="20 % - Accent5" xfId="43" builtinId="46" customBuiltin="1"/>
    <cellStyle name="20 % - Accent6" xfId="47" builtinId="50" customBuiltin="1"/>
    <cellStyle name="40 % - Accent1" xfId="1" builtinId="31" customBuiltin="1"/>
    <cellStyle name="40 % - Accent2" xfId="33" builtinId="35" customBuiltin="1"/>
    <cellStyle name="40 % - Accent3" xfId="37" builtinId="39" customBuiltin="1"/>
    <cellStyle name="40 % - Accent4" xfId="41" builtinId="43" customBuiltin="1"/>
    <cellStyle name="40 % - Accent5" xfId="44" builtinId="47" customBuiltin="1"/>
    <cellStyle name="40 % - Accent6" xfId="48" builtinId="51" customBuiltin="1"/>
    <cellStyle name="60 % - Accent1" xfId="30" builtinId="32" customBuiltin="1"/>
    <cellStyle name="60 % - Accent2" xfId="34" builtinId="36" customBuiltin="1"/>
    <cellStyle name="60 % - Accent3" xfId="38" builtinId="40" customBuiltin="1"/>
    <cellStyle name="60 % - Accent4" xfId="42" builtinId="44" customBuiltin="1"/>
    <cellStyle name="60 % - Accent5" xfId="45" builtinId="48" customBuiltin="1"/>
    <cellStyle name="60 % - Accent6" xfId="49" builtinId="52" customBuiltin="1"/>
    <cellStyle name="À bandes" xfId="13" xr:uid="{00000000-0005-0000-0000-000003000000}"/>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Avertissement" xfId="25" builtinId="11" customBuiltin="1"/>
    <cellStyle name="Calcul" xfId="22" builtinId="22" customBuiltin="1"/>
    <cellStyle name="Cellule liée" xfId="23" builtinId="24" customBuiltin="1"/>
    <cellStyle name="Commentaire" xfId="26" builtinId="10" customBuiltin="1"/>
    <cellStyle name="Entrée" xfId="20" builtinId="20" customBuiltin="1"/>
    <cellStyle name="Entrée des paramètres" xfId="14" xr:uid="{00000000-0005-0000-0000-00000F000000}"/>
    <cellStyle name="Insatisfaisant" xfId="18" builtinId="27" customBuiltin="1"/>
    <cellStyle name="Jour" xfId="12" xr:uid="{00000000-0005-0000-0000-000008000000}"/>
    <cellStyle name="Milliers" xfId="6" builtinId="3" customBuiltin="1"/>
    <cellStyle name="Milliers [0]" xfId="7" builtinId="6" customBuiltin="1"/>
    <cellStyle name="Monétaire" xfId="8" builtinId="4" customBuiltin="1"/>
    <cellStyle name="Monétaire [0]" xfId="9" builtinId="7" customBuiltin="1"/>
    <cellStyle name="Neutre" xfId="19" builtinId="28" customBuiltin="1"/>
    <cellStyle name="Normal" xfId="0" builtinId="0" customBuiltin="1"/>
    <cellStyle name="Pourcentage" xfId="10" builtinId="5" customBuiltin="1"/>
    <cellStyle name="Satisfaisant" xfId="17" builtinId="26" customBuiltin="1"/>
    <cellStyle name="Sortie" xfId="21" builtinId="21" customBuiltin="1"/>
    <cellStyle name="Texte explicatif" xfId="27" builtinId="53" customBuiltin="1"/>
    <cellStyle name="Titre" xfId="5" builtinId="15" customBuiltin="1"/>
    <cellStyle name="Titre 1" xfId="2" builtinId="16" customBuiltin="1"/>
    <cellStyle name="Titre 2" xfId="15" builtinId="17" customBuiltin="1"/>
    <cellStyle name="Titre 3" xfId="16" builtinId="18" customBuiltin="1"/>
    <cellStyle name="Titre 4" xfId="11" builtinId="19" customBuiltin="1"/>
    <cellStyle name="Total" xfId="28" builtinId="25" customBuiltin="1"/>
    <cellStyle name="Vérification" xfId="24" builtinId="23" customBuiltin="1"/>
  </cellStyles>
  <dxfs count="18">
    <dxf>
      <font>
        <b/>
        <i val="0"/>
        <strike val="0"/>
        <color theme="0"/>
      </font>
      <fill>
        <patternFill>
          <bgColor theme="4" tint="-0.24994659260841701"/>
        </patternFill>
      </fill>
    </dxf>
    <dxf>
      <font>
        <color theme="2" tint="-0.499984740745262"/>
      </font>
    </dxf>
    <dxf>
      <font>
        <b/>
        <i val="0"/>
        <strike val="0"/>
        <color theme="0"/>
      </font>
      <fill>
        <patternFill>
          <bgColor theme="4" tint="-0.24994659260841701"/>
        </patternFill>
      </fill>
    </dxf>
    <dxf>
      <font>
        <color theme="2" tint="-0.499984740745262"/>
      </font>
    </dxf>
    <dxf>
      <font>
        <b/>
        <i val="0"/>
        <strike val="0"/>
        <color theme="0"/>
      </font>
      <fill>
        <patternFill>
          <bgColor theme="4" tint="-0.24994659260841701"/>
        </patternFill>
      </fill>
    </dxf>
    <dxf>
      <font>
        <b/>
        <i val="0"/>
        <strike val="0"/>
        <color theme="0"/>
      </font>
      <fill>
        <patternFill>
          <bgColor theme="4" tint="-0.24994659260841701"/>
        </patternFill>
      </fill>
    </dxf>
    <dxf>
      <font>
        <b/>
        <i val="0"/>
        <strike val="0"/>
        <color theme="0"/>
      </font>
      <fill>
        <patternFill>
          <bgColor theme="4" tint="-0.24994659260841701"/>
        </patternFill>
      </fill>
    </dxf>
    <dxf>
      <font>
        <color theme="2" tint="-0.499984740745262"/>
      </font>
    </dxf>
    <dxf>
      <font>
        <color theme="2" tint="-0.499984740745262"/>
      </font>
    </dxf>
    <dxf>
      <font>
        <b/>
        <i val="0"/>
        <strike val="0"/>
        <color theme="0"/>
      </font>
      <fill>
        <patternFill>
          <bgColor theme="4" tint="-0.24994659260841701"/>
        </patternFill>
      </fill>
    </dxf>
    <dxf>
      <font>
        <color theme="2" tint="-0.499984740745262"/>
      </font>
    </dxf>
    <dxf>
      <font>
        <color theme="2" tint="-0.499984740745262"/>
      </font>
    </dxf>
    <dxf>
      <font>
        <b/>
        <i val="0"/>
        <strike val="0"/>
        <color theme="0"/>
      </font>
      <fill>
        <patternFill>
          <bgColor theme="4" tint="-0.24994659260841701"/>
        </patternFill>
      </fill>
    </dxf>
    <dxf>
      <font>
        <b/>
        <i val="0"/>
        <strike val="0"/>
        <color theme="0"/>
      </font>
      <fill>
        <patternFill>
          <bgColor theme="4" tint="-0.24994659260841701"/>
        </patternFill>
      </fill>
    </dxf>
    <dxf>
      <font>
        <b/>
        <i val="0"/>
        <strike val="0"/>
        <color theme="0"/>
      </font>
      <fill>
        <patternFill>
          <bgColor theme="4" tint="-0.24994659260841701"/>
        </patternFill>
      </fill>
    </dxf>
    <dxf>
      <font>
        <b/>
        <i val="0"/>
        <strike val="0"/>
        <color theme="0"/>
      </font>
      <fill>
        <patternFill>
          <bgColor theme="4" tint="-0.24994659260841701"/>
        </patternFill>
      </fill>
    </dxf>
    <dxf>
      <font>
        <b/>
        <i val="0"/>
        <strike val="0"/>
        <color theme="0"/>
      </font>
      <fill>
        <patternFill>
          <bgColor theme="4" tint="-0.24994659260841701"/>
        </patternFill>
      </fill>
    </dxf>
    <dxf>
      <font>
        <b/>
        <i val="0"/>
        <strike val="0"/>
        <color theme="0"/>
      </font>
      <fill>
        <patternFill>
          <bgColor theme="4"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111253</xdr:colOff>
      <xdr:row>1</xdr:row>
      <xdr:rowOff>65405</xdr:rowOff>
    </xdr:from>
    <xdr:to>
      <xdr:col>3</xdr:col>
      <xdr:colOff>399787</xdr:colOff>
      <xdr:row>1</xdr:row>
      <xdr:rowOff>984250</xdr:rowOff>
    </xdr:to>
    <xdr:pic>
      <xdr:nvPicPr>
        <xdr:cNvPr id="4" name="Image 1" descr="coignieres-logo">
          <a:extLst>
            <a:ext uri="{FF2B5EF4-FFF2-40B4-BE49-F238E27FC236}">
              <a16:creationId xmlns:a16="http://schemas.microsoft.com/office/drawing/2014/main" id="{237F3610-2928-44C3-AE16-9E1D6D717C1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11253" y="176530"/>
          <a:ext cx="3050784" cy="918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638871</xdr:colOff>
      <xdr:row>1</xdr:row>
      <xdr:rowOff>1097279</xdr:rowOff>
    </xdr:to>
    <xdr:pic>
      <xdr:nvPicPr>
        <xdr:cNvPr id="8" name="Image 7">
          <a:extLst>
            <a:ext uri="{FF2B5EF4-FFF2-40B4-BE49-F238E27FC236}">
              <a16:creationId xmlns:a16="http://schemas.microsoft.com/office/drawing/2014/main" id="{76F4011C-B624-42E0-94FB-B66460AA0650}"/>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632388</xdr:colOff>
      <xdr:row>1</xdr:row>
      <xdr:rowOff>974090</xdr:rowOff>
    </xdr:to>
    <xdr:pic>
      <xdr:nvPicPr>
        <xdr:cNvPr id="9" name="Image 1" descr="coignieres-logo">
          <a:extLst>
            <a:ext uri="{FF2B5EF4-FFF2-40B4-BE49-F238E27FC236}">
              <a16:creationId xmlns:a16="http://schemas.microsoft.com/office/drawing/2014/main" id="{CFBCAAED-ADF6-467F-9499-FBBDBF7EB61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11125"/>
          <a:ext cx="3235888" cy="974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10" name="Image 9">
          <a:extLst>
            <a:ext uri="{FF2B5EF4-FFF2-40B4-BE49-F238E27FC236}">
              <a16:creationId xmlns:a16="http://schemas.microsoft.com/office/drawing/2014/main" id="{D9612D80-AF46-4DA2-9F1B-EC3007A27E78}"/>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632388</xdr:colOff>
      <xdr:row>1</xdr:row>
      <xdr:rowOff>974090</xdr:rowOff>
    </xdr:to>
    <xdr:pic>
      <xdr:nvPicPr>
        <xdr:cNvPr id="8" name="Image 1" descr="coignieres-logo">
          <a:extLst>
            <a:ext uri="{FF2B5EF4-FFF2-40B4-BE49-F238E27FC236}">
              <a16:creationId xmlns:a16="http://schemas.microsoft.com/office/drawing/2014/main" id="{D7B4CC28-B33A-4ADE-8762-A318D19BF73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11125"/>
          <a:ext cx="3235888" cy="974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E4444215-E043-4461-B6E0-2F4965270849}"/>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632388</xdr:colOff>
      <xdr:row>1</xdr:row>
      <xdr:rowOff>974090</xdr:rowOff>
    </xdr:to>
    <xdr:pic>
      <xdr:nvPicPr>
        <xdr:cNvPr id="8" name="Image 1" descr="coignieres-logo">
          <a:extLst>
            <a:ext uri="{FF2B5EF4-FFF2-40B4-BE49-F238E27FC236}">
              <a16:creationId xmlns:a16="http://schemas.microsoft.com/office/drawing/2014/main" id="{A47D91FC-E583-4C98-A3D0-95A0E0EB9C5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11125"/>
          <a:ext cx="3235888" cy="974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638871</xdr:colOff>
      <xdr:row>1</xdr:row>
      <xdr:rowOff>1097279</xdr:rowOff>
    </xdr:to>
    <xdr:pic>
      <xdr:nvPicPr>
        <xdr:cNvPr id="9" name="Image 8">
          <a:extLst>
            <a:ext uri="{FF2B5EF4-FFF2-40B4-BE49-F238E27FC236}">
              <a16:creationId xmlns:a16="http://schemas.microsoft.com/office/drawing/2014/main" id="{CA8C469A-F74C-4161-B12E-22BD03BF9717}"/>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88889</xdr:colOff>
      <xdr:row>1</xdr:row>
      <xdr:rowOff>17780</xdr:rowOff>
    </xdr:from>
    <xdr:to>
      <xdr:col>3</xdr:col>
      <xdr:colOff>447605</xdr:colOff>
      <xdr:row>1</xdr:row>
      <xdr:rowOff>952500</xdr:rowOff>
    </xdr:to>
    <xdr:pic>
      <xdr:nvPicPr>
        <xdr:cNvPr id="3" name="Image 1" descr="coignieres-logo">
          <a:extLst>
            <a:ext uri="{FF2B5EF4-FFF2-40B4-BE49-F238E27FC236}">
              <a16:creationId xmlns:a16="http://schemas.microsoft.com/office/drawing/2014/main" id="{2A3A3945-CBDF-44D1-A742-027A264F5D8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88889" y="128905"/>
          <a:ext cx="3120966" cy="93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640776</xdr:colOff>
      <xdr:row>1</xdr:row>
      <xdr:rowOff>1099184</xdr:rowOff>
    </xdr:to>
    <xdr:pic>
      <xdr:nvPicPr>
        <xdr:cNvPr id="8" name="Image 7">
          <a:extLst>
            <a:ext uri="{FF2B5EF4-FFF2-40B4-BE49-F238E27FC236}">
              <a16:creationId xmlns:a16="http://schemas.microsoft.com/office/drawing/2014/main" id="{23AE4E90-A2C9-4175-8EB9-5188B9150C98}"/>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39994</xdr:colOff>
      <xdr:row>1</xdr:row>
      <xdr:rowOff>29845</xdr:rowOff>
    </xdr:from>
    <xdr:to>
      <xdr:col>3</xdr:col>
      <xdr:colOff>517442</xdr:colOff>
      <xdr:row>1</xdr:row>
      <xdr:rowOff>1000125</xdr:rowOff>
    </xdr:to>
    <xdr:pic>
      <xdr:nvPicPr>
        <xdr:cNvPr id="4" name="Image 1" descr="coignieres-logo">
          <a:extLst>
            <a:ext uri="{FF2B5EF4-FFF2-40B4-BE49-F238E27FC236}">
              <a16:creationId xmlns:a16="http://schemas.microsoft.com/office/drawing/2014/main" id="{F723EB93-C50C-43B1-90F9-70D57BFA59B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39994" y="140970"/>
          <a:ext cx="3239698" cy="970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8" name="Image 7">
          <a:extLst>
            <a:ext uri="{FF2B5EF4-FFF2-40B4-BE49-F238E27FC236}">
              <a16:creationId xmlns:a16="http://schemas.microsoft.com/office/drawing/2014/main" id="{F13A067B-F275-4E9A-B979-6BAD2EA05D79}"/>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632388</xdr:colOff>
      <xdr:row>1</xdr:row>
      <xdr:rowOff>862965</xdr:rowOff>
    </xdr:to>
    <xdr:pic>
      <xdr:nvPicPr>
        <xdr:cNvPr id="8" name="Image 1" descr="coignieres-logo">
          <a:extLst>
            <a:ext uri="{FF2B5EF4-FFF2-40B4-BE49-F238E27FC236}">
              <a16:creationId xmlns:a16="http://schemas.microsoft.com/office/drawing/2014/main" id="{5E8ED92A-1D0A-4F16-AF4F-78ACB49BD66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0"/>
          <a:ext cx="3235888" cy="974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18D3423C-1F1E-433C-81A1-C0DDCC055E13}"/>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1</xdr:row>
      <xdr:rowOff>0</xdr:rowOff>
    </xdr:from>
    <xdr:to>
      <xdr:col>3</xdr:col>
      <xdr:colOff>525073</xdr:colOff>
      <xdr:row>1</xdr:row>
      <xdr:rowOff>970280</xdr:rowOff>
    </xdr:to>
    <xdr:pic>
      <xdr:nvPicPr>
        <xdr:cNvPr id="8" name="Image 1" descr="coignieres-logo">
          <a:extLst>
            <a:ext uri="{FF2B5EF4-FFF2-40B4-BE49-F238E27FC236}">
              <a16:creationId xmlns:a16="http://schemas.microsoft.com/office/drawing/2014/main" id="{68214A5C-DC98-41DB-8A97-27F2979E3B3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47625" y="111125"/>
          <a:ext cx="3239698" cy="970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92730D45-1CC2-4067-8CB3-A07A16B24A60}"/>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15875</xdr:rowOff>
    </xdr:from>
    <xdr:to>
      <xdr:col>3</xdr:col>
      <xdr:colOff>628578</xdr:colOff>
      <xdr:row>1</xdr:row>
      <xdr:rowOff>986155</xdr:rowOff>
    </xdr:to>
    <xdr:pic>
      <xdr:nvPicPr>
        <xdr:cNvPr id="8" name="Image 1" descr="coignieres-logo">
          <a:extLst>
            <a:ext uri="{FF2B5EF4-FFF2-40B4-BE49-F238E27FC236}">
              <a16:creationId xmlns:a16="http://schemas.microsoft.com/office/drawing/2014/main" id="{7F14C59B-DFDC-4A1C-B28B-7A7D67B4451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27000"/>
          <a:ext cx="3232078" cy="970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0815D170-F6E3-495D-9C03-FBAD798EC029}"/>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15875</xdr:rowOff>
    </xdr:from>
    <xdr:to>
      <xdr:col>3</xdr:col>
      <xdr:colOff>632388</xdr:colOff>
      <xdr:row>1</xdr:row>
      <xdr:rowOff>982345</xdr:rowOff>
    </xdr:to>
    <xdr:pic>
      <xdr:nvPicPr>
        <xdr:cNvPr id="8" name="Image 1" descr="coignieres-logo">
          <a:extLst>
            <a:ext uri="{FF2B5EF4-FFF2-40B4-BE49-F238E27FC236}">
              <a16:creationId xmlns:a16="http://schemas.microsoft.com/office/drawing/2014/main" id="{E48143DF-C13F-475F-8553-AAF02D36820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27000"/>
          <a:ext cx="3235888" cy="966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8496B225-AD8B-43A9-BEC5-54198ECD973F}"/>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63500</xdr:rowOff>
    </xdr:from>
    <xdr:to>
      <xdr:col>3</xdr:col>
      <xdr:colOff>628578</xdr:colOff>
      <xdr:row>1</xdr:row>
      <xdr:rowOff>1033780</xdr:rowOff>
    </xdr:to>
    <xdr:pic>
      <xdr:nvPicPr>
        <xdr:cNvPr id="8" name="Image 1" descr="coignieres-logo">
          <a:extLst>
            <a:ext uri="{FF2B5EF4-FFF2-40B4-BE49-F238E27FC236}">
              <a16:creationId xmlns:a16="http://schemas.microsoft.com/office/drawing/2014/main" id="{E9B74C86-7D78-47ED-BAB9-1758EE4E079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74625"/>
          <a:ext cx="3232078" cy="970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C72BE7AD-97E2-4191-8861-90F35921D0EB}"/>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632388</xdr:colOff>
      <xdr:row>1</xdr:row>
      <xdr:rowOff>974090</xdr:rowOff>
    </xdr:to>
    <xdr:pic>
      <xdr:nvPicPr>
        <xdr:cNvPr id="8" name="Image 1" descr="coignieres-logo">
          <a:extLst>
            <a:ext uri="{FF2B5EF4-FFF2-40B4-BE49-F238E27FC236}">
              <a16:creationId xmlns:a16="http://schemas.microsoft.com/office/drawing/2014/main" id="{2BC2BEA6-D098-4B89-A056-0DFD7DB514D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0950" b="45227"/>
        <a:stretch/>
      </xdr:blipFill>
      <xdr:spPr bwMode="auto">
        <a:xfrm>
          <a:off x="158750" y="111125"/>
          <a:ext cx="3235888" cy="974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0</xdr:rowOff>
    </xdr:from>
    <xdr:to>
      <xdr:col>7</xdr:col>
      <xdr:colOff>642681</xdr:colOff>
      <xdr:row>1</xdr:row>
      <xdr:rowOff>1101089</xdr:rowOff>
    </xdr:to>
    <xdr:pic>
      <xdr:nvPicPr>
        <xdr:cNvPr id="9" name="Image 8">
          <a:extLst>
            <a:ext uri="{FF2B5EF4-FFF2-40B4-BE49-F238E27FC236}">
              <a16:creationId xmlns:a16="http://schemas.microsoft.com/office/drawing/2014/main" id="{4042645E-A47A-4EE9-8C44-36C55C7B603B}"/>
            </a:ext>
          </a:extLst>
        </xdr:cNvPr>
        <xdr:cNvPicPr>
          <a:picLocks noChangeAspect="1"/>
        </xdr:cNvPicPr>
      </xdr:nvPicPr>
      <xdr:blipFill>
        <a:blip xmlns:r="http://schemas.openxmlformats.org/officeDocument/2006/relationships" r:embed="rId2"/>
        <a:stretch>
          <a:fillRect/>
        </a:stretch>
      </xdr:blipFill>
      <xdr:spPr>
        <a:xfrm>
          <a:off x="4027714" y="108857"/>
          <a:ext cx="4520717" cy="11010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5">
      <a:majorFont>
        <a:latin typeface="Cambria"/>
        <a:ea typeface=""/>
        <a:cs typeface=""/>
      </a:majorFont>
      <a:minorFont>
        <a:latin typeface="Lucida Br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pageSetUpPr autoPageBreaks="0" fitToPage="1"/>
  </sheetPr>
  <dimension ref="A1:L18"/>
  <sheetViews>
    <sheetView showGridLines="0" zoomScale="70" zoomScaleNormal="70" workbookViewId="0">
      <selection activeCell="B3" sqref="B3:H3"/>
    </sheetView>
  </sheetViews>
  <sheetFormatPr defaultColWidth="8.88671875" defaultRowHeight="13.9"/>
  <cols>
    <col min="1" max="1" width="1.77734375" style="1" customWidth="1"/>
    <col min="2" max="8" width="15.44140625" style="1" customWidth="1"/>
    <col min="9" max="9" width="1.77734375" style="1" customWidth="1"/>
    <col min="10" max="10" width="8.77734375" style="1" customWidth="1"/>
    <col min="11" max="11" width="12.44140625" style="1" customWidth="1"/>
    <col min="12" max="12" width="16.77734375" style="1" customWidth="1"/>
    <col min="13" max="13" width="1.77734375" style="1" customWidth="1"/>
    <col min="14" max="16384" width="8.88671875" style="1"/>
  </cols>
  <sheetData>
    <row r="1" spans="1:12" ht="9" customHeight="1">
      <c r="I1" s="1" t="s">
        <v>0</v>
      </c>
    </row>
    <row r="2" spans="1:12" ht="100.5" customHeight="1">
      <c r="B2" s="55" t="str">
        <f>"Janvier "&amp;AnnéeCalendrier</f>
        <v>Janvier 2022</v>
      </c>
      <c r="C2" s="55"/>
      <c r="D2" s="55"/>
      <c r="E2" s="2"/>
      <c r="F2" s="2"/>
      <c r="G2" s="2"/>
      <c r="H2" s="3"/>
    </row>
    <row r="3" spans="1:12" s="4" customFormat="1" ht="19.5" customHeight="1">
      <c r="A3" s="1"/>
      <c r="B3" s="19" t="str">
        <f>DébutSemaine</f>
        <v>lundi</v>
      </c>
      <c r="C3" s="19" t="s">
        <v>1</v>
      </c>
      <c r="D3" s="19" t="s">
        <v>2</v>
      </c>
      <c r="E3" s="19" t="s">
        <v>3</v>
      </c>
      <c r="F3" s="19" t="s">
        <v>4</v>
      </c>
      <c r="G3" s="19" t="s">
        <v>5</v>
      </c>
      <c r="H3" s="19" t="s">
        <v>6</v>
      </c>
      <c r="K3" s="60" t="s">
        <v>7</v>
      </c>
      <c r="L3" s="60"/>
    </row>
    <row r="4" spans="1:12" s="6" customFormat="1" ht="19.5" customHeight="1">
      <c r="B4" s="29">
        <v>27</v>
      </c>
      <c r="C4" s="29">
        <v>28</v>
      </c>
      <c r="D4" s="29">
        <v>29</v>
      </c>
      <c r="E4" s="29">
        <v>30</v>
      </c>
      <c r="F4" s="29">
        <v>31</v>
      </c>
      <c r="G4" s="30">
        <v>1</v>
      </c>
      <c r="H4" s="30">
        <v>2</v>
      </c>
      <c r="K4" s="9" t="s">
        <v>8</v>
      </c>
      <c r="L4" s="10" t="s">
        <v>9</v>
      </c>
    </row>
    <row r="5" spans="1:12" s="5" customFormat="1" ht="48" customHeight="1">
      <c r="B5" s="44" t="s">
        <v>10</v>
      </c>
      <c r="C5" s="45" t="s">
        <v>10</v>
      </c>
      <c r="D5" s="45" t="s">
        <v>10</v>
      </c>
      <c r="E5" s="45" t="s">
        <v>10</v>
      </c>
      <c r="F5" s="28" t="s">
        <v>11</v>
      </c>
      <c r="G5" s="28" t="s">
        <v>11</v>
      </c>
      <c r="H5" s="45" t="s">
        <v>10</v>
      </c>
      <c r="K5" s="7">
        <v>2022</v>
      </c>
      <c r="L5" s="8" t="s">
        <v>12</v>
      </c>
    </row>
    <row r="6" spans="1:12" s="6" customFormat="1" ht="19.5" customHeight="1">
      <c r="B6" s="33">
        <v>3</v>
      </c>
      <c r="C6" s="34">
        <v>4</v>
      </c>
      <c r="D6" s="34">
        <v>5</v>
      </c>
      <c r="E6" s="34">
        <v>6</v>
      </c>
      <c r="F6" s="34">
        <v>7</v>
      </c>
      <c r="G6" s="34">
        <v>8</v>
      </c>
      <c r="H6" s="34">
        <v>9</v>
      </c>
    </row>
    <row r="7" spans="1:12" s="5" customFormat="1" ht="48" customHeight="1">
      <c r="B7" s="46" t="s">
        <v>10</v>
      </c>
      <c r="C7" s="47" t="s">
        <v>10</v>
      </c>
      <c r="D7" s="47" t="s">
        <v>10</v>
      </c>
      <c r="E7" s="47" t="s">
        <v>10</v>
      </c>
      <c r="F7" s="47" t="s">
        <v>10</v>
      </c>
      <c r="G7" s="28" t="s">
        <v>11</v>
      </c>
      <c r="H7" s="47" t="s">
        <v>10</v>
      </c>
    </row>
    <row r="8" spans="1:12" s="6" customFormat="1" ht="19.5" customHeight="1">
      <c r="B8" s="37">
        <v>10</v>
      </c>
      <c r="C8" s="38">
        <v>11</v>
      </c>
      <c r="D8" s="38">
        <v>12</v>
      </c>
      <c r="E8" s="38">
        <v>13</v>
      </c>
      <c r="F8" s="38">
        <v>14</v>
      </c>
      <c r="G8" s="38">
        <v>15</v>
      </c>
      <c r="H8" s="38">
        <v>16</v>
      </c>
    </row>
    <row r="9" spans="1:12" s="5" customFormat="1" ht="48" customHeight="1">
      <c r="B9" s="44" t="s">
        <v>10</v>
      </c>
      <c r="C9" s="45" t="s">
        <v>10</v>
      </c>
      <c r="D9" s="45" t="s">
        <v>10</v>
      </c>
      <c r="E9" s="45" t="s">
        <v>10</v>
      </c>
      <c r="F9" s="28" t="s">
        <v>11</v>
      </c>
      <c r="G9" s="28" t="s">
        <v>11</v>
      </c>
      <c r="H9" s="45" t="s">
        <v>10</v>
      </c>
    </row>
    <row r="10" spans="1:12" s="6" customFormat="1" ht="19.5" customHeight="1">
      <c r="B10" s="33">
        <v>17</v>
      </c>
      <c r="C10" s="34">
        <v>18</v>
      </c>
      <c r="D10" s="34">
        <v>19</v>
      </c>
      <c r="E10" s="34">
        <v>20</v>
      </c>
      <c r="F10" s="34">
        <v>21</v>
      </c>
      <c r="G10" s="34">
        <v>22</v>
      </c>
      <c r="H10" s="34">
        <v>23</v>
      </c>
    </row>
    <row r="11" spans="1:12" s="5" customFormat="1" ht="48" customHeight="1">
      <c r="B11" s="46" t="s">
        <v>10</v>
      </c>
      <c r="C11" s="47" t="s">
        <v>10</v>
      </c>
      <c r="D11" s="47" t="s">
        <v>10</v>
      </c>
      <c r="E11" s="47" t="s">
        <v>10</v>
      </c>
      <c r="F11" s="28" t="s">
        <v>11</v>
      </c>
      <c r="G11" s="28" t="s">
        <v>11</v>
      </c>
      <c r="H11" s="47" t="s">
        <v>10</v>
      </c>
    </row>
    <row r="12" spans="1:12" s="6" customFormat="1" ht="19.5" customHeight="1">
      <c r="B12" s="37">
        <v>24</v>
      </c>
      <c r="C12" s="38">
        <v>25</v>
      </c>
      <c r="D12" s="38">
        <v>26</v>
      </c>
      <c r="E12" s="38">
        <v>27</v>
      </c>
      <c r="F12" s="38">
        <v>28</v>
      </c>
      <c r="G12" s="38">
        <v>29</v>
      </c>
      <c r="H12" s="38">
        <v>30</v>
      </c>
    </row>
    <row r="13" spans="1:12" s="5" customFormat="1" ht="48" customHeight="1">
      <c r="B13" s="44" t="s">
        <v>10</v>
      </c>
      <c r="C13" s="45" t="s">
        <v>10</v>
      </c>
      <c r="D13" s="45" t="s">
        <v>10</v>
      </c>
      <c r="E13" s="28" t="s">
        <v>11</v>
      </c>
      <c r="F13" s="45" t="s">
        <v>10</v>
      </c>
      <c r="G13" s="45" t="s">
        <v>10</v>
      </c>
      <c r="H13" s="45" t="s">
        <v>10</v>
      </c>
    </row>
    <row r="14" spans="1:12" s="6" customFormat="1" ht="19.5" customHeight="1">
      <c r="B14" s="33">
        <v>31</v>
      </c>
      <c r="C14" s="39">
        <v>1</v>
      </c>
      <c r="D14" s="56" t="s">
        <v>13</v>
      </c>
      <c r="E14" s="56"/>
      <c r="F14" s="56"/>
      <c r="G14" s="56"/>
      <c r="H14" s="57"/>
    </row>
    <row r="15" spans="1:12" s="5" customFormat="1" ht="48" customHeight="1">
      <c r="B15" s="46" t="s">
        <v>10</v>
      </c>
      <c r="C15" s="47" t="s">
        <v>10</v>
      </c>
      <c r="D15" s="58" t="s">
        <v>10</v>
      </c>
      <c r="E15" s="58"/>
      <c r="F15" s="58"/>
      <c r="G15" s="58"/>
      <c r="H15" s="59"/>
    </row>
    <row r="16" spans="1:12" ht="14.25"/>
    <row r="17" spans="2:3" ht="23.25">
      <c r="B17" s="24" t="s">
        <v>11</v>
      </c>
      <c r="C17" s="25" t="s">
        <v>14</v>
      </c>
    </row>
    <row r="18" spans="2:3" ht="14.25"/>
  </sheetData>
  <mergeCells count="4">
    <mergeCell ref="B2:D2"/>
    <mergeCell ref="D14:H14"/>
    <mergeCell ref="D15:H15"/>
    <mergeCell ref="K3:L3"/>
  </mergeCells>
  <phoneticPr fontId="2" type="noConversion"/>
  <dataValidations count="9">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L5" xr:uid="{00000000-0002-0000-0000-000000000000}">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xr:uid="{00000000-0002-0000-0000-000001000000}"/>
    <dataValidation allowBlank="1" showInputMessage="1" showErrorMessage="1" prompt="Entrez l’année dans la cellule ci-dessous." sqref="K4" xr:uid="{00000000-0002-0000-0000-000002000000}"/>
    <dataValidation allowBlank="1" showInputMessage="1" showErrorMessage="1" prompt="Sélectionnez le jour de début de la semaine dans la cellule ci-dessous." sqref="L4" xr:uid="{00000000-0002-0000-0000-000003000000}"/>
    <dataValidation allowBlank="1" showInputMessage="1" showErrorMessage="1" prompt="Entrez l’année dans cette cellule." sqref="K5" xr:uid="{00000000-0002-0000-0000-000004000000}"/>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xr:uid="{00000000-0002-0000-0000-000007000000}"/>
    <dataValidation allowBlank="1" showInputMessage="1" showErrorMessage="1" prompt="Jour de la semaine défini automatiquement." sqref="C3:H3" xr:uid="{D504C402-7C04-4104-B240-B2C092734A95}"/>
    <dataValidation allowBlank="1" showInputMessage="1" showErrorMessage="1" prompt="Entrez l’année et sélectionnez le jour de début du calendrier dans les cellules ci-dessous. Ces cellules Paramètres du calendrier ne s’imprimeront pas." sqref="K3" xr:uid="{00000000-0002-0000-0000-00000C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A58D3CEF-7605-4CED-9CE2-0AAD11EF050D}"/>
  </dataValidations>
  <printOptions horizontalCentered="1"/>
  <pageMargins left="0.23622047244094491" right="0.23622047244094491" top="0.51181102362204722" bottom="0.43307086614173229" header="0.31496062992125984"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509F09FF-769F-4D3B-BE9D-44DF170A4856}">
            <xm:f>NOT(ISERROR(SEARCH($F$5,B17)))</xm:f>
            <xm:f>$F$5</xm:f>
            <x14:dxf>
              <font>
                <b/>
                <i val="0"/>
                <strike val="0"/>
                <color theme="0"/>
              </font>
              <fill>
                <patternFill>
                  <bgColor theme="4" tint="-0.24994659260841701"/>
                </patternFill>
              </fill>
            </x14:dxf>
          </x14:cfRule>
          <xm:sqref>B17</xm:sqref>
        </x14:conditionalFormatting>
      </x14:conditionalFormatting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pageSetUpPr fitToPage="1"/>
  </sheetPr>
  <dimension ref="A1:I25"/>
  <sheetViews>
    <sheetView showGridLines="0" tabSelected="1" zoomScale="70" zoomScaleNormal="70" workbookViewId="0">
      <selection activeCell="F5" sqref="F5"/>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5" t="str">
        <f>"Octobre "&amp;AnnéeCalendrier</f>
        <v>Octobre 2022</v>
      </c>
      <c r="C2" s="65"/>
      <c r="D2" s="65"/>
      <c r="E2" s="2"/>
      <c r="F2" s="2"/>
      <c r="G2" s="2"/>
      <c r="H2" s="3"/>
    </row>
    <row r="3" spans="1:9" s="14" customFormat="1" ht="19.5" customHeight="1">
      <c r="A3" s="13"/>
      <c r="B3" s="19" t="str">
        <f>DébutSemaine</f>
        <v>lundi</v>
      </c>
      <c r="C3" s="19" t="s">
        <v>1</v>
      </c>
      <c r="D3" s="19" t="s">
        <v>2</v>
      </c>
      <c r="E3" s="19" t="s">
        <v>3</v>
      </c>
      <c r="F3" s="19" t="s">
        <v>4</v>
      </c>
      <c r="G3" s="19" t="s">
        <v>5</v>
      </c>
      <c r="H3" s="19" t="s">
        <v>6</v>
      </c>
    </row>
    <row r="4" spans="1:9" s="6" customFormat="1" ht="19.5" customHeight="1">
      <c r="B4" s="29">
        <v>26</v>
      </c>
      <c r="C4" s="29">
        <v>27</v>
      </c>
      <c r="D4" s="29">
        <v>28</v>
      </c>
      <c r="E4" s="29">
        <v>29</v>
      </c>
      <c r="F4" s="29">
        <v>30</v>
      </c>
      <c r="G4" s="30">
        <v>1</v>
      </c>
      <c r="H4" s="30">
        <v>2</v>
      </c>
    </row>
    <row r="5" spans="1:9" s="5" customFormat="1" ht="48" customHeight="1">
      <c r="B5" s="40" t="s">
        <v>10</v>
      </c>
      <c r="C5" s="41" t="s">
        <v>10</v>
      </c>
      <c r="D5" s="41" t="s">
        <v>10</v>
      </c>
      <c r="E5" s="41" t="s">
        <v>10</v>
      </c>
      <c r="F5" s="28" t="s">
        <v>30</v>
      </c>
      <c r="G5" s="28" t="s">
        <v>17</v>
      </c>
      <c r="H5" s="28" t="s">
        <v>11</v>
      </c>
    </row>
    <row r="6" spans="1:9" s="6" customFormat="1" ht="19.5" customHeight="1">
      <c r="B6" s="33">
        <v>3</v>
      </c>
      <c r="C6" s="34">
        <v>4</v>
      </c>
      <c r="D6" s="34">
        <v>5</v>
      </c>
      <c r="E6" s="34">
        <v>6</v>
      </c>
      <c r="F6" s="34">
        <v>7</v>
      </c>
      <c r="G6" s="34">
        <v>8</v>
      </c>
      <c r="H6" s="34">
        <v>9</v>
      </c>
    </row>
    <row r="7" spans="1:9" s="5" customFormat="1" ht="48" customHeight="1">
      <c r="B7" s="54" t="s">
        <v>33</v>
      </c>
      <c r="C7" s="54" t="s">
        <v>33</v>
      </c>
      <c r="D7" s="54" t="s">
        <v>33</v>
      </c>
      <c r="E7" s="54" t="s">
        <v>33</v>
      </c>
      <c r="F7" s="54" t="s">
        <v>33</v>
      </c>
      <c r="G7" s="54" t="s">
        <v>33</v>
      </c>
      <c r="H7" s="54" t="s">
        <v>33</v>
      </c>
    </row>
    <row r="8" spans="1:9" s="6" customFormat="1" ht="19.5" customHeight="1">
      <c r="B8" s="37">
        <v>10</v>
      </c>
      <c r="C8" s="38">
        <v>11</v>
      </c>
      <c r="D8" s="38">
        <v>12</v>
      </c>
      <c r="E8" s="38">
        <v>13</v>
      </c>
      <c r="F8" s="38">
        <v>14</v>
      </c>
      <c r="G8" s="38">
        <v>15</v>
      </c>
      <c r="H8" s="38">
        <v>16</v>
      </c>
    </row>
    <row r="9" spans="1:9" s="5" customFormat="1" ht="48" customHeight="1">
      <c r="B9" s="40" t="s">
        <v>10</v>
      </c>
      <c r="C9" s="41" t="s">
        <v>10</v>
      </c>
      <c r="D9" s="41" t="s">
        <v>10</v>
      </c>
      <c r="E9" s="28" t="s">
        <v>30</v>
      </c>
      <c r="F9" s="28" t="s">
        <v>17</v>
      </c>
      <c r="G9" s="28" t="s">
        <v>11</v>
      </c>
      <c r="H9" s="28" t="s">
        <v>34</v>
      </c>
    </row>
    <row r="10" spans="1:9" s="6" customFormat="1" ht="19.5" customHeight="1">
      <c r="B10" s="33">
        <v>17</v>
      </c>
      <c r="C10" s="34">
        <v>18</v>
      </c>
      <c r="D10" s="34">
        <v>19</v>
      </c>
      <c r="E10" s="34">
        <v>20</v>
      </c>
      <c r="F10" s="34">
        <v>21</v>
      </c>
      <c r="G10" s="34">
        <v>22</v>
      </c>
      <c r="H10" s="34">
        <v>23</v>
      </c>
    </row>
    <row r="11" spans="1:9" s="5" customFormat="1" ht="48" customHeight="1">
      <c r="B11" s="42" t="s">
        <v>10</v>
      </c>
      <c r="C11" s="43" t="s">
        <v>10</v>
      </c>
      <c r="D11" s="43" t="s">
        <v>10</v>
      </c>
      <c r="E11" s="43" t="s">
        <v>10</v>
      </c>
      <c r="F11" s="28" t="s">
        <v>35</v>
      </c>
      <c r="G11" s="53" t="s">
        <v>36</v>
      </c>
      <c r="H11" s="28" t="s">
        <v>11</v>
      </c>
    </row>
    <row r="12" spans="1:9" s="6" customFormat="1" ht="19.5" customHeight="1">
      <c r="B12" s="37">
        <v>24</v>
      </c>
      <c r="C12" s="38">
        <v>25</v>
      </c>
      <c r="D12" s="38">
        <v>26</v>
      </c>
      <c r="E12" s="38">
        <v>27</v>
      </c>
      <c r="F12" s="38">
        <v>28</v>
      </c>
      <c r="G12" s="38">
        <v>29</v>
      </c>
      <c r="H12" s="38">
        <v>30</v>
      </c>
    </row>
    <row r="13" spans="1:9" s="5" customFormat="1" ht="48" customHeight="1">
      <c r="B13" s="40" t="s">
        <v>10</v>
      </c>
      <c r="C13" s="41" t="s">
        <v>10</v>
      </c>
      <c r="D13" s="41" t="s">
        <v>10</v>
      </c>
      <c r="E13" s="53" t="s">
        <v>31</v>
      </c>
      <c r="F13" s="28" t="s">
        <v>30</v>
      </c>
      <c r="G13" s="28" t="s">
        <v>17</v>
      </c>
      <c r="H13" s="28" t="s">
        <v>11</v>
      </c>
    </row>
    <row r="14" spans="1:9" s="6" customFormat="1" ht="19.5" customHeight="1">
      <c r="B14" s="33">
        <v>31</v>
      </c>
      <c r="C14" s="39">
        <v>1</v>
      </c>
      <c r="D14" s="56" t="s">
        <v>13</v>
      </c>
      <c r="E14" s="56"/>
      <c r="F14" s="56"/>
      <c r="G14" s="56"/>
      <c r="H14" s="57"/>
    </row>
    <row r="15" spans="1:9" s="5" customFormat="1" ht="48" customHeight="1">
      <c r="B15" s="28" t="s">
        <v>11</v>
      </c>
      <c r="C15" s="43" t="s">
        <v>10</v>
      </c>
      <c r="D15" s="58" t="s">
        <v>10</v>
      </c>
      <c r="E15" s="58"/>
      <c r="F15" s="58"/>
      <c r="G15" s="58"/>
      <c r="H15" s="59"/>
    </row>
    <row r="16" spans="1:9" s="1" customFormat="1" ht="14.25"/>
    <row r="17" spans="2:3" s="1" customFormat="1" ht="23.25">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dataValidations count="4">
    <dataValidation allowBlank="1" showInputMessage="1" showErrorMessage="1" prompt="Jour de la semaine défini automatiquement." sqref="C3:H3" xr:uid="{995C87D2-5245-41AB-8F3C-52338BCAF4F3}"/>
    <dataValidation allowBlank="1" showInputMessage="1" showErrorMessage="1" prompt="Calendrier du mois d’octobre" sqref="A1" xr:uid="{00000000-0002-0000-09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9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7F094C49-1233-439E-9313-876D4769170C}"/>
  </dataValidations>
  <printOptions horizontalCentered="1"/>
  <pageMargins left="0.23622047244094491" right="0.23622047244094491" top="0.51181102362204722" bottom="0.43307086614173229" header="0.25"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0999C75D-FB5C-4AB5-B426-3CFE109EE6A6}">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pageSetUpPr fitToPage="1"/>
  </sheetPr>
  <dimension ref="A1:I25"/>
  <sheetViews>
    <sheetView showGridLines="0" zoomScale="70" zoomScaleNormal="70" workbookViewId="0">
      <selection activeCell="E7" sqref="E7"/>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5" t="str">
        <f>"Novembre "&amp;AnnéeCalendrier</f>
        <v>Novembre 2022</v>
      </c>
      <c r="C2" s="65"/>
      <c r="D2" s="65"/>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31</v>
      </c>
      <c r="C4" s="30">
        <v>1</v>
      </c>
      <c r="D4" s="30">
        <v>2</v>
      </c>
      <c r="E4" s="30">
        <v>3</v>
      </c>
      <c r="F4" s="30">
        <v>4</v>
      </c>
      <c r="G4" s="30">
        <v>5</v>
      </c>
      <c r="H4" s="30">
        <v>6</v>
      </c>
    </row>
    <row r="5" spans="1:9" s="5" customFormat="1" ht="48" customHeight="1">
      <c r="B5" s="48" t="s">
        <v>10</v>
      </c>
      <c r="C5" s="49" t="s">
        <v>10</v>
      </c>
      <c r="D5" s="49" t="s">
        <v>10</v>
      </c>
      <c r="E5" s="49" t="s">
        <v>10</v>
      </c>
      <c r="F5" s="28" t="s">
        <v>35</v>
      </c>
      <c r="G5" s="28" t="s">
        <v>37</v>
      </c>
      <c r="H5" s="28" t="s">
        <v>11</v>
      </c>
    </row>
    <row r="6" spans="1:9" s="6" customFormat="1" ht="19.5" customHeight="1">
      <c r="B6" s="33">
        <v>7</v>
      </c>
      <c r="C6" s="34">
        <v>8</v>
      </c>
      <c r="D6" s="34">
        <v>9</v>
      </c>
      <c r="E6" s="34">
        <v>10</v>
      </c>
      <c r="F6" s="34">
        <v>11</v>
      </c>
      <c r="G6" s="34">
        <v>12</v>
      </c>
      <c r="H6" s="34">
        <v>13</v>
      </c>
    </row>
    <row r="7" spans="1:9" s="5" customFormat="1" ht="48" customHeight="1">
      <c r="B7" s="28" t="s">
        <v>11</v>
      </c>
      <c r="C7" s="51" t="s">
        <v>10</v>
      </c>
      <c r="D7" s="51" t="s">
        <v>10</v>
      </c>
      <c r="E7" s="28" t="s">
        <v>35</v>
      </c>
      <c r="F7" s="28" t="s">
        <v>25</v>
      </c>
      <c r="G7" s="28" t="s">
        <v>38</v>
      </c>
      <c r="H7" s="28" t="s">
        <v>11</v>
      </c>
    </row>
    <row r="8" spans="1:9" s="6" customFormat="1" ht="19.5" customHeight="1">
      <c r="B8" s="37">
        <v>14</v>
      </c>
      <c r="C8" s="38">
        <v>15</v>
      </c>
      <c r="D8" s="38">
        <v>16</v>
      </c>
      <c r="E8" s="38">
        <v>17</v>
      </c>
      <c r="F8" s="38">
        <v>18</v>
      </c>
      <c r="G8" s="38">
        <v>19</v>
      </c>
      <c r="H8" s="38">
        <v>20</v>
      </c>
    </row>
    <row r="9" spans="1:9" s="5" customFormat="1" ht="48" customHeight="1">
      <c r="B9" s="28" t="s">
        <v>11</v>
      </c>
      <c r="C9" s="49" t="s">
        <v>10</v>
      </c>
      <c r="D9" s="28" t="s">
        <v>35</v>
      </c>
      <c r="E9" s="28" t="s">
        <v>35</v>
      </c>
      <c r="F9" s="53" t="s">
        <v>39</v>
      </c>
      <c r="G9" s="28" t="s">
        <v>11</v>
      </c>
      <c r="H9" s="49" t="s">
        <v>10</v>
      </c>
    </row>
    <row r="10" spans="1:9" s="6" customFormat="1" ht="19.5" customHeight="1">
      <c r="B10" s="33">
        <v>21</v>
      </c>
      <c r="C10" s="34">
        <v>22</v>
      </c>
      <c r="D10" s="34">
        <v>23</v>
      </c>
      <c r="E10" s="34">
        <v>24</v>
      </c>
      <c r="F10" s="34">
        <v>25</v>
      </c>
      <c r="G10" s="34">
        <v>26</v>
      </c>
      <c r="H10" s="34">
        <v>27</v>
      </c>
    </row>
    <row r="11" spans="1:9" s="5" customFormat="1" ht="48" customHeight="1">
      <c r="B11" s="50" t="s">
        <v>10</v>
      </c>
      <c r="C11" s="51" t="s">
        <v>10</v>
      </c>
      <c r="D11" s="51" t="s">
        <v>10</v>
      </c>
      <c r="E11" s="53" t="s">
        <v>31</v>
      </c>
      <c r="F11" s="28" t="s">
        <v>30</v>
      </c>
      <c r="G11" s="28" t="s">
        <v>17</v>
      </c>
      <c r="H11" s="28" t="s">
        <v>11</v>
      </c>
    </row>
    <row r="12" spans="1:9" s="6" customFormat="1" ht="19.5" customHeight="1">
      <c r="B12" s="37">
        <v>28</v>
      </c>
      <c r="C12" s="38">
        <v>29</v>
      </c>
      <c r="D12" s="38">
        <v>30</v>
      </c>
      <c r="E12" s="29">
        <v>1</v>
      </c>
      <c r="F12" s="29">
        <v>2</v>
      </c>
      <c r="G12" s="29">
        <v>3</v>
      </c>
      <c r="H12" s="29">
        <v>4</v>
      </c>
    </row>
    <row r="13" spans="1:9" s="5" customFormat="1" ht="48" customHeight="1">
      <c r="B13" s="28" t="s">
        <v>11</v>
      </c>
      <c r="C13" s="49" t="s">
        <v>10</v>
      </c>
      <c r="D13" s="49" t="s">
        <v>10</v>
      </c>
      <c r="E13" s="49" t="s">
        <v>10</v>
      </c>
      <c r="F13" s="49" t="s">
        <v>10</v>
      </c>
      <c r="G13" s="49" t="s">
        <v>10</v>
      </c>
      <c r="H13" s="49" t="s">
        <v>10</v>
      </c>
    </row>
    <row r="14" spans="1:9" s="6" customFormat="1" ht="19.5" customHeight="1">
      <c r="B14" s="20">
        <f t="array" ref="B14:C14">JoursEtSemaines+DATE(AnnéeCalendrier,11,1)-WEEKDAY(DATE(AnnéeCalendrier,11,1),(DébutSemaine="lundi")+1)+36</f>
        <v>44900</v>
      </c>
      <c r="C14" s="20">
        <v>44901</v>
      </c>
      <c r="D14" s="63" t="s">
        <v>13</v>
      </c>
      <c r="E14" s="63"/>
      <c r="F14" s="63"/>
      <c r="G14" s="63"/>
      <c r="H14" s="63"/>
    </row>
    <row r="15" spans="1:9" s="5" customFormat="1" ht="48" customHeight="1">
      <c r="B15" s="23"/>
      <c r="C15" s="23"/>
      <c r="D15" s="66"/>
      <c r="E15" s="66"/>
      <c r="F15" s="66"/>
      <c r="G15" s="66"/>
      <c r="H15" s="66"/>
    </row>
    <row r="16" spans="1:9" s="1" customFormat="1"/>
    <row r="17" spans="2:3" s="1" customFormat="1" ht="23.45" thickBot="1">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conditionalFormatting sqref="B14:C14">
    <cfRule type="expression" dxfId="3" priority="3">
      <formula>AND(DAY(B14)&gt;=1,DAY(B14)&lt;=15)</formula>
    </cfRule>
  </conditionalFormatting>
  <dataValidations count="6">
    <dataValidation allowBlank="1" showInputMessage="1" showErrorMessage="1" prompt="Jour de la semaine défini automatiquement." sqref="C3:H3" xr:uid="{81656C93-DC7B-4D06-97FB-A39FE8804505}"/>
    <dataValidation allowBlank="1" showInputMessage="1" showErrorMessage="1" prompt="Calendrier du mois de novembre" sqref="A1" xr:uid="{00000000-0002-0000-0A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A00-000002000000}"/>
    <dataValidation allowBlank="1" showInputMessage="1" prompt="Entrez les notes mensuelles dans cette cellule." sqref="D15:H15" xr:uid="{00000000-0002-0000-0A00-000005000000}"/>
    <dataValidation allowBlank="1" showInputMessage="1" prompt="Entrez les notes mensuelles dans la cellule ci-dessous." sqref="D14:H14" xr:uid="{00000000-0002-0000-0A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4D4C282D-13C6-4693-A4AE-0E0014B3B5BD}"/>
  </dataValidations>
  <printOptions horizontalCentered="1"/>
  <pageMargins left="0.23622047244094491" right="0.23622047244094491" top="0.51181102362204722" bottom="0.43307086614173229" header="0.22"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FB325C6-9A07-4986-A611-8E8B62848EBB}">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pageSetUpPr fitToPage="1"/>
  </sheetPr>
  <dimension ref="A1:I25"/>
  <sheetViews>
    <sheetView showGridLines="0" topLeftCell="A2" zoomScale="70" zoomScaleNormal="70" workbookViewId="0">
      <selection activeCell="D11" sqref="D11"/>
    </sheetView>
  </sheetViews>
  <sheetFormatPr defaultColWidth="8.88671875" defaultRowHeight="13.9"/>
  <cols>
    <col min="1" max="1" width="1.77734375" style="1" customWidth="1"/>
    <col min="2" max="8" width="15.44140625" style="1" customWidth="1"/>
    <col min="9" max="9" width="1.77734375" style="1" customWidth="1"/>
    <col min="10" max="16384" width="8.88671875" style="11"/>
  </cols>
  <sheetData>
    <row r="1" spans="1:9" s="1" customFormat="1" ht="9" customHeight="1">
      <c r="A1" s="15"/>
      <c r="I1" s="1" t="s">
        <v>0</v>
      </c>
    </row>
    <row r="2" spans="1:9" s="1" customFormat="1" ht="100.5" customHeight="1">
      <c r="B2" s="55" t="str">
        <f>"Décembre "&amp;AnnéeCalendrier</f>
        <v>Décembre 2022</v>
      </c>
      <c r="C2" s="55"/>
      <c r="D2" s="55"/>
      <c r="E2" s="2"/>
      <c r="F2" s="2"/>
      <c r="G2" s="2"/>
      <c r="H2" s="12"/>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28</v>
      </c>
      <c r="C4" s="29">
        <v>29</v>
      </c>
      <c r="D4" s="29">
        <v>30</v>
      </c>
      <c r="E4" s="30">
        <v>1</v>
      </c>
      <c r="F4" s="30">
        <v>2</v>
      </c>
      <c r="G4" s="30">
        <v>3</v>
      </c>
      <c r="H4" s="30">
        <v>4</v>
      </c>
    </row>
    <row r="5" spans="1:9" s="5" customFormat="1" ht="48" customHeight="1">
      <c r="B5" s="31" t="s">
        <v>10</v>
      </c>
      <c r="C5" s="32" t="s">
        <v>10</v>
      </c>
      <c r="D5" s="32" t="s">
        <v>10</v>
      </c>
      <c r="E5" s="32" t="s">
        <v>10</v>
      </c>
      <c r="F5" s="28" t="s">
        <v>11</v>
      </c>
      <c r="G5" s="28" t="s">
        <v>11</v>
      </c>
      <c r="H5" s="28" t="s">
        <v>11</v>
      </c>
    </row>
    <row r="6" spans="1:9" s="6" customFormat="1" ht="19.5" customHeight="1">
      <c r="B6" s="33">
        <v>5</v>
      </c>
      <c r="C6" s="34">
        <v>6</v>
      </c>
      <c r="D6" s="34">
        <v>7</v>
      </c>
      <c r="E6" s="34">
        <v>8</v>
      </c>
      <c r="F6" s="34">
        <v>9</v>
      </c>
      <c r="G6" s="34">
        <v>10</v>
      </c>
      <c r="H6" s="34">
        <v>11</v>
      </c>
    </row>
    <row r="7" spans="1:9" s="5" customFormat="1" ht="48" customHeight="1">
      <c r="B7" s="28" t="s">
        <v>11</v>
      </c>
      <c r="C7" s="28" t="s">
        <v>40</v>
      </c>
      <c r="D7" s="36" t="s">
        <v>10</v>
      </c>
      <c r="E7" s="28" t="s">
        <v>35</v>
      </c>
      <c r="F7" s="28" t="s">
        <v>41</v>
      </c>
      <c r="G7" s="28" t="s">
        <v>11</v>
      </c>
      <c r="H7" s="36" t="s">
        <v>10</v>
      </c>
    </row>
    <row r="8" spans="1:9" s="6" customFormat="1" ht="19.5" customHeight="1">
      <c r="B8" s="37">
        <v>12</v>
      </c>
      <c r="C8" s="38">
        <v>13</v>
      </c>
      <c r="D8" s="38">
        <v>14</v>
      </c>
      <c r="E8" s="38">
        <v>15</v>
      </c>
      <c r="F8" s="38">
        <v>16</v>
      </c>
      <c r="G8" s="38">
        <v>17</v>
      </c>
      <c r="H8" s="38">
        <v>18</v>
      </c>
    </row>
    <row r="9" spans="1:9" s="5" customFormat="1" ht="48" customHeight="1">
      <c r="B9" s="28" t="s">
        <v>11</v>
      </c>
      <c r="C9" s="32" t="s">
        <v>10</v>
      </c>
      <c r="D9" s="32" t="s">
        <v>10</v>
      </c>
      <c r="E9" s="32" t="s">
        <v>10</v>
      </c>
      <c r="F9" s="28" t="s">
        <v>11</v>
      </c>
      <c r="G9" s="54" t="s">
        <v>42</v>
      </c>
      <c r="H9" s="28" t="s">
        <v>11</v>
      </c>
    </row>
    <row r="10" spans="1:9" s="6" customFormat="1" ht="19.5" customHeight="1">
      <c r="B10" s="33">
        <v>19</v>
      </c>
      <c r="C10" s="34">
        <v>20</v>
      </c>
      <c r="D10" s="34">
        <v>21</v>
      </c>
      <c r="E10" s="34">
        <v>22</v>
      </c>
      <c r="F10" s="34">
        <v>23</v>
      </c>
      <c r="G10" s="34">
        <v>24</v>
      </c>
      <c r="H10" s="34">
        <v>25</v>
      </c>
    </row>
    <row r="11" spans="1:9" s="5" customFormat="1" ht="48" customHeight="1">
      <c r="B11" s="28" t="s">
        <v>11</v>
      </c>
      <c r="C11" s="36" t="s">
        <v>10</v>
      </c>
      <c r="D11" s="36" t="s">
        <v>10</v>
      </c>
      <c r="E11" s="36" t="s">
        <v>10</v>
      </c>
      <c r="F11" s="36" t="s">
        <v>10</v>
      </c>
      <c r="G11" s="28" t="s">
        <v>11</v>
      </c>
      <c r="H11" s="28" t="s">
        <v>25</v>
      </c>
    </row>
    <row r="12" spans="1:9" s="6" customFormat="1" ht="19.5" customHeight="1">
      <c r="B12" s="37">
        <v>26</v>
      </c>
      <c r="C12" s="38">
        <v>27</v>
      </c>
      <c r="D12" s="38">
        <v>28</v>
      </c>
      <c r="E12" s="38">
        <v>29</v>
      </c>
      <c r="F12" s="38">
        <v>30</v>
      </c>
      <c r="G12" s="38">
        <v>31</v>
      </c>
      <c r="H12" s="29">
        <v>1</v>
      </c>
    </row>
    <row r="13" spans="1:9" s="5" customFormat="1" ht="48" customHeight="1">
      <c r="B13" s="31" t="s">
        <v>10</v>
      </c>
      <c r="C13" s="32" t="s">
        <v>10</v>
      </c>
      <c r="D13" s="32" t="s">
        <v>10</v>
      </c>
      <c r="E13" s="32" t="s">
        <v>10</v>
      </c>
      <c r="F13" s="32" t="s">
        <v>10</v>
      </c>
      <c r="G13" s="28" t="s">
        <v>11</v>
      </c>
      <c r="H13" s="28" t="s">
        <v>25</v>
      </c>
    </row>
    <row r="14" spans="1:9" s="6" customFormat="1" ht="19.5" customHeight="1">
      <c r="B14" s="20">
        <f t="array" ref="B14:C14">JoursEtSemaines+DATE(AnnéeCalendrier,12,1)-WEEKDAY(DATE(AnnéeCalendrier,12,1),(DébutSemaine="lundi")+1)+36</f>
        <v>44928</v>
      </c>
      <c r="C14" s="20">
        <v>44929</v>
      </c>
      <c r="D14" s="63" t="s">
        <v>13</v>
      </c>
      <c r="E14" s="63"/>
      <c r="F14" s="63"/>
      <c r="G14" s="63"/>
      <c r="H14" s="63"/>
    </row>
    <row r="15" spans="1:9" s="5" customFormat="1" ht="48" customHeight="1">
      <c r="B15" s="22"/>
      <c r="C15" s="22"/>
      <c r="D15" s="64"/>
      <c r="E15" s="64"/>
      <c r="F15" s="64"/>
      <c r="G15" s="64"/>
      <c r="H15" s="64"/>
    </row>
    <row r="16" spans="1:9" s="1" customFormat="1"/>
    <row r="17" spans="2:3" s="1" customFormat="1" ht="23.45" thickBot="1">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conditionalFormatting sqref="B14:C14">
    <cfRule type="expression" dxfId="1" priority="4">
      <formula>AND(DAY(B14)&gt;=1,DAY(B14)&lt;=15)</formula>
    </cfRule>
  </conditionalFormatting>
  <dataValidations count="6">
    <dataValidation allowBlank="1" showInputMessage="1" showErrorMessage="1" prompt="Jour de la semaine défini automatiquement." sqref="C3:H3" xr:uid="{DCFCE9CE-BA81-4764-95AE-1D122DCFD1D0}"/>
    <dataValidation allowBlank="1" showInputMessage="1" showErrorMessage="1" prompt="Calendrier du mois de décembre" sqref="A1" xr:uid="{00000000-0002-0000-0B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B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EF69E394-0CBB-4702-BDCB-9236EFCCAE07}"/>
    <dataValidation allowBlank="1" showInputMessage="1" prompt="Entrez les notes mensuelles dans la cellule ci-dessous." sqref="D14:H14" xr:uid="{00000000-0002-0000-0B00-000004000000}"/>
    <dataValidation allowBlank="1" showInputMessage="1" prompt="Entrez les notes mensuelles dans cette cellule." sqref="D15:H15" xr:uid="{00000000-0002-0000-0B00-000005000000}"/>
  </dataValidations>
  <printOptions horizontalCentered="1"/>
  <pageMargins left="0.23622047244094491" right="0.23622047244094491" top="0.51181102362204722" bottom="0.43307086614173229" header="0.21"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EEBE7CEB-DD99-4473-BA3C-8B0E04853E17}">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pageSetUpPr fitToPage="1"/>
  </sheetPr>
  <dimension ref="A1:I18"/>
  <sheetViews>
    <sheetView showGridLines="0" zoomScale="70" zoomScaleNormal="70" workbookViewId="0">
      <selection activeCell="B3" sqref="B3:H3"/>
    </sheetView>
  </sheetViews>
  <sheetFormatPr defaultColWidth="8.88671875" defaultRowHeight="13.9"/>
  <cols>
    <col min="1" max="1" width="1.77734375" style="1" customWidth="1"/>
    <col min="2" max="8" width="15.44140625" style="1" customWidth="1"/>
    <col min="9" max="9" width="1.77734375" style="1" customWidth="1"/>
    <col min="10" max="16384" width="8.88671875" style="1"/>
  </cols>
  <sheetData>
    <row r="1" spans="1:9" ht="9" customHeight="1">
      <c r="A1" s="15"/>
      <c r="I1" s="1" t="s">
        <v>0</v>
      </c>
    </row>
    <row r="2" spans="1:9" ht="100.5" customHeight="1">
      <c r="B2" s="55" t="str">
        <f>"Février "&amp;AnnéeCalendrier</f>
        <v>Février 2022</v>
      </c>
      <c r="C2" s="55"/>
      <c r="D2" s="55"/>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31</v>
      </c>
      <c r="C4" s="30">
        <v>1</v>
      </c>
      <c r="D4" s="30">
        <v>2</v>
      </c>
      <c r="E4" s="30">
        <v>3</v>
      </c>
      <c r="F4" s="30">
        <v>4</v>
      </c>
      <c r="G4" s="30">
        <v>5</v>
      </c>
      <c r="H4" s="30">
        <v>6</v>
      </c>
    </row>
    <row r="5" spans="1:9" s="5" customFormat="1" ht="48" customHeight="1">
      <c r="B5" s="31" t="s">
        <v>10</v>
      </c>
      <c r="C5" s="32" t="s">
        <v>10</v>
      </c>
      <c r="D5" s="32" t="s">
        <v>10</v>
      </c>
      <c r="E5" s="32" t="s">
        <v>10</v>
      </c>
      <c r="F5" s="32" t="s">
        <v>10</v>
      </c>
      <c r="G5" s="32" t="s">
        <v>10</v>
      </c>
      <c r="H5" s="32" t="s">
        <v>10</v>
      </c>
    </row>
    <row r="6" spans="1:9" s="6" customFormat="1" ht="19.5" customHeight="1">
      <c r="B6" s="33">
        <v>7</v>
      </c>
      <c r="C6" s="34">
        <v>8</v>
      </c>
      <c r="D6" s="34">
        <v>9</v>
      </c>
      <c r="E6" s="34">
        <v>10</v>
      </c>
      <c r="F6" s="34">
        <v>11</v>
      </c>
      <c r="G6" s="34">
        <v>12</v>
      </c>
      <c r="H6" s="34">
        <v>13</v>
      </c>
    </row>
    <row r="7" spans="1:9" s="5" customFormat="1" ht="48" customHeight="1">
      <c r="B7" s="35" t="s">
        <v>10</v>
      </c>
      <c r="C7" s="36" t="s">
        <v>10</v>
      </c>
      <c r="D7" s="36" t="s">
        <v>10</v>
      </c>
      <c r="E7" s="36" t="s">
        <v>10</v>
      </c>
      <c r="F7" s="36" t="s">
        <v>10</v>
      </c>
      <c r="G7" s="28" t="s">
        <v>11</v>
      </c>
      <c r="H7" s="28" t="s">
        <v>11</v>
      </c>
    </row>
    <row r="8" spans="1:9" s="6" customFormat="1" ht="19.5" customHeight="1">
      <c r="B8" s="37">
        <v>14</v>
      </c>
      <c r="C8" s="38">
        <v>15</v>
      </c>
      <c r="D8" s="38">
        <v>16</v>
      </c>
      <c r="E8" s="38">
        <v>17</v>
      </c>
      <c r="F8" s="38">
        <v>18</v>
      </c>
      <c r="G8" s="38">
        <v>19</v>
      </c>
      <c r="H8" s="38">
        <v>20</v>
      </c>
    </row>
    <row r="9" spans="1:9" s="5" customFormat="1" ht="48" customHeight="1">
      <c r="B9" s="31" t="s">
        <v>10</v>
      </c>
      <c r="C9" s="32" t="s">
        <v>10</v>
      </c>
      <c r="D9" s="32" t="s">
        <v>10</v>
      </c>
      <c r="E9" s="32" t="s">
        <v>10</v>
      </c>
      <c r="F9" s="28" t="s">
        <v>11</v>
      </c>
      <c r="G9" s="28" t="s">
        <v>11</v>
      </c>
      <c r="H9" s="32" t="s">
        <v>10</v>
      </c>
    </row>
    <row r="10" spans="1:9" s="6" customFormat="1" ht="19.5" customHeight="1">
      <c r="B10" s="33">
        <v>21</v>
      </c>
      <c r="C10" s="34">
        <v>22</v>
      </c>
      <c r="D10" s="34">
        <v>23</v>
      </c>
      <c r="E10" s="34">
        <v>24</v>
      </c>
      <c r="F10" s="34">
        <v>25</v>
      </c>
      <c r="G10" s="34">
        <v>26</v>
      </c>
      <c r="H10" s="34">
        <v>27</v>
      </c>
    </row>
    <row r="11" spans="1:9" s="5" customFormat="1" ht="48" customHeight="1">
      <c r="B11" s="35" t="s">
        <v>10</v>
      </c>
      <c r="C11" s="36" t="s">
        <v>10</v>
      </c>
      <c r="D11" s="36" t="s">
        <v>10</v>
      </c>
      <c r="E11" s="28" t="s">
        <v>11</v>
      </c>
      <c r="F11" s="28" t="s">
        <v>11</v>
      </c>
      <c r="G11" s="28" t="s">
        <v>11</v>
      </c>
      <c r="H11" s="36" t="s">
        <v>10</v>
      </c>
    </row>
    <row r="12" spans="1:9" s="6" customFormat="1" ht="19.5" customHeight="1">
      <c r="B12" s="37">
        <v>28</v>
      </c>
      <c r="C12" s="29">
        <v>1</v>
      </c>
      <c r="D12" s="29">
        <v>2</v>
      </c>
      <c r="E12" s="29">
        <v>3</v>
      </c>
      <c r="F12" s="29">
        <v>4</v>
      </c>
      <c r="G12" s="29">
        <v>5</v>
      </c>
      <c r="H12" s="29">
        <v>6</v>
      </c>
    </row>
    <row r="13" spans="1:9" s="5" customFormat="1" ht="48" customHeight="1">
      <c r="B13" s="31" t="s">
        <v>10</v>
      </c>
      <c r="C13" s="32" t="s">
        <v>10</v>
      </c>
      <c r="D13" s="32" t="s">
        <v>10</v>
      </c>
      <c r="E13" s="32" t="s">
        <v>10</v>
      </c>
      <c r="F13" s="32" t="s">
        <v>10</v>
      </c>
      <c r="G13" s="32" t="s">
        <v>10</v>
      </c>
      <c r="H13" s="32" t="s">
        <v>10</v>
      </c>
    </row>
    <row r="14" spans="1:9" s="6" customFormat="1" ht="19.5" customHeight="1">
      <c r="B14" s="39">
        <v>7</v>
      </c>
      <c r="C14" s="39">
        <v>8</v>
      </c>
      <c r="D14" s="56" t="s">
        <v>13</v>
      </c>
      <c r="E14" s="56"/>
      <c r="F14" s="56"/>
      <c r="G14" s="56"/>
      <c r="H14" s="57"/>
    </row>
    <row r="15" spans="1:9" s="5" customFormat="1" ht="48" customHeight="1">
      <c r="B15" s="35" t="s">
        <v>10</v>
      </c>
      <c r="C15" s="36" t="s">
        <v>10</v>
      </c>
      <c r="D15" s="58" t="s">
        <v>10</v>
      </c>
      <c r="E15" s="58"/>
      <c r="F15" s="58"/>
      <c r="G15" s="58"/>
      <c r="H15" s="59"/>
    </row>
    <row r="16" spans="1:9" ht="14.25"/>
    <row r="17" spans="2:3" ht="23.25">
      <c r="B17" s="24" t="s">
        <v>11</v>
      </c>
      <c r="C17" s="25" t="s">
        <v>14</v>
      </c>
    </row>
    <row r="18" spans="2:3" ht="14.25"/>
  </sheetData>
  <mergeCells count="3">
    <mergeCell ref="B2:D2"/>
    <mergeCell ref="D14:H14"/>
    <mergeCell ref="D15:H15"/>
  </mergeCells>
  <dataValidations count="4">
    <dataValidation allowBlank="1" showInputMessage="1" showErrorMessage="1" prompt="Jour de la semaine défini automatiquement." sqref="C3:H3" xr:uid="{B6D26D80-C740-4855-8CD9-ECD0F94E307C}"/>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100-000001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81BCB8C7-1126-423A-8037-7EF625D5D8E6}"/>
    <dataValidation allowBlank="1" showInputMessage="1" showErrorMessage="1" prompt="Calendrier du mois de février" sqref="A1" xr:uid="{00000000-0002-0000-0100-000003000000}"/>
  </dataValidations>
  <printOptions horizontalCentered="1"/>
  <pageMargins left="0.23622047244094491" right="0.23622047244094491" top="0.51181102362204722" bottom="0.43307086614173229" header="0.21"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B7FB67E-4163-4FD8-A790-97BB73221AB7}">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249977111117893"/>
    <pageSetUpPr fitToPage="1"/>
  </sheetPr>
  <dimension ref="A1:I25"/>
  <sheetViews>
    <sheetView showGridLines="0" zoomScale="70" zoomScaleNormal="70" workbookViewId="0">
      <selection activeCell="M13" sqref="M13"/>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1" t="str">
        <f>"Mars "&amp;AnnéeCalendrier</f>
        <v>Mars 2022</v>
      </c>
      <c r="C2" s="61"/>
      <c r="D2" s="61"/>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28</v>
      </c>
      <c r="C4" s="30">
        <v>1</v>
      </c>
      <c r="D4" s="30">
        <v>2</v>
      </c>
      <c r="E4" s="30">
        <v>3</v>
      </c>
      <c r="F4" s="30">
        <v>4</v>
      </c>
      <c r="G4" s="30">
        <v>5</v>
      </c>
      <c r="H4" s="30">
        <v>6</v>
      </c>
    </row>
    <row r="5" spans="1:9" s="5" customFormat="1" ht="48" customHeight="1">
      <c r="B5" s="31" t="s">
        <v>10</v>
      </c>
      <c r="C5" s="32" t="s">
        <v>10</v>
      </c>
      <c r="D5" s="32" t="s">
        <v>10</v>
      </c>
      <c r="E5" s="32" t="s">
        <v>10</v>
      </c>
      <c r="F5" s="28" t="s">
        <v>11</v>
      </c>
      <c r="G5" s="28" t="s">
        <v>11</v>
      </c>
      <c r="H5" s="28" t="s">
        <v>11</v>
      </c>
    </row>
    <row r="6" spans="1:9" s="6" customFormat="1" ht="19.5" customHeight="1">
      <c r="B6" s="33">
        <v>7</v>
      </c>
      <c r="C6" s="34">
        <v>8</v>
      </c>
      <c r="D6" s="34">
        <v>9</v>
      </c>
      <c r="E6" s="34">
        <v>10</v>
      </c>
      <c r="F6" s="34">
        <v>11</v>
      </c>
      <c r="G6" s="34">
        <v>12</v>
      </c>
      <c r="H6" s="34">
        <v>13</v>
      </c>
    </row>
    <row r="7" spans="1:9" s="5" customFormat="1" ht="48" customHeight="1">
      <c r="B7" s="35" t="s">
        <v>10</v>
      </c>
      <c r="C7" s="28" t="s">
        <v>11</v>
      </c>
      <c r="D7" s="28" t="s">
        <v>11</v>
      </c>
      <c r="E7" s="36" t="s">
        <v>10</v>
      </c>
      <c r="F7" s="28" t="s">
        <v>11</v>
      </c>
      <c r="G7" s="28" t="s">
        <v>11</v>
      </c>
      <c r="H7" s="28" t="s">
        <v>11</v>
      </c>
    </row>
    <row r="8" spans="1:9" s="6" customFormat="1" ht="19.5" customHeight="1">
      <c r="B8" s="37">
        <v>14</v>
      </c>
      <c r="C8" s="38">
        <v>15</v>
      </c>
      <c r="D8" s="38">
        <v>16</v>
      </c>
      <c r="E8" s="38">
        <v>17</v>
      </c>
      <c r="F8" s="38">
        <v>18</v>
      </c>
      <c r="G8" s="38">
        <v>19</v>
      </c>
      <c r="H8" s="38">
        <v>20</v>
      </c>
    </row>
    <row r="9" spans="1:9" s="5" customFormat="1" ht="48" customHeight="1">
      <c r="B9" s="31" t="s">
        <v>10</v>
      </c>
      <c r="C9" s="32" t="s">
        <v>10</v>
      </c>
      <c r="D9" s="32" t="s">
        <v>10</v>
      </c>
      <c r="E9" s="32" t="s">
        <v>10</v>
      </c>
      <c r="F9" s="28" t="s">
        <v>11</v>
      </c>
      <c r="G9" s="28" t="s">
        <v>11</v>
      </c>
      <c r="H9" s="28" t="s">
        <v>11</v>
      </c>
    </row>
    <row r="10" spans="1:9" s="6" customFormat="1" ht="19.5" customHeight="1">
      <c r="B10" s="33">
        <v>21</v>
      </c>
      <c r="C10" s="34">
        <v>22</v>
      </c>
      <c r="D10" s="34">
        <v>23</v>
      </c>
      <c r="E10" s="34">
        <v>24</v>
      </c>
      <c r="F10" s="34">
        <v>25</v>
      </c>
      <c r="G10" s="34">
        <v>26</v>
      </c>
      <c r="H10" s="34">
        <v>27</v>
      </c>
    </row>
    <row r="11" spans="1:9" s="5" customFormat="1" ht="48" customHeight="1">
      <c r="B11" s="35" t="s">
        <v>10</v>
      </c>
      <c r="C11" s="28" t="s">
        <v>11</v>
      </c>
      <c r="D11" s="28" t="s">
        <v>11</v>
      </c>
      <c r="E11" s="36" t="s">
        <v>10</v>
      </c>
      <c r="F11" s="28" t="s">
        <v>11</v>
      </c>
      <c r="G11" s="28" t="s">
        <v>11</v>
      </c>
      <c r="H11" s="36" t="s">
        <v>10</v>
      </c>
    </row>
    <row r="12" spans="1:9" s="6" customFormat="1" ht="19.5" customHeight="1">
      <c r="B12" s="37">
        <v>28</v>
      </c>
      <c r="C12" s="38">
        <v>29</v>
      </c>
      <c r="D12" s="38">
        <v>30</v>
      </c>
      <c r="E12" s="38">
        <v>31</v>
      </c>
      <c r="F12" s="29">
        <v>1</v>
      </c>
      <c r="G12" s="29">
        <v>2</v>
      </c>
      <c r="H12" s="29">
        <v>3</v>
      </c>
    </row>
    <row r="13" spans="1:9" s="5" customFormat="1" ht="48" customHeight="1">
      <c r="B13" s="31" t="s">
        <v>10</v>
      </c>
      <c r="C13" s="32" t="s">
        <v>10</v>
      </c>
      <c r="D13" s="32" t="s">
        <v>10</v>
      </c>
      <c r="E13" s="52" t="s">
        <v>15</v>
      </c>
      <c r="F13" s="32" t="s">
        <v>10</v>
      </c>
      <c r="G13" s="32" t="s">
        <v>10</v>
      </c>
      <c r="H13" s="32" t="s">
        <v>10</v>
      </c>
    </row>
    <row r="14" spans="1:9" s="6" customFormat="1" ht="19.5" customHeight="1">
      <c r="B14" s="39">
        <v>4</v>
      </c>
      <c r="C14" s="39">
        <v>5</v>
      </c>
      <c r="D14" s="56" t="s">
        <v>13</v>
      </c>
      <c r="E14" s="56"/>
      <c r="F14" s="56"/>
      <c r="G14" s="56"/>
      <c r="H14" s="57"/>
    </row>
    <row r="15" spans="1:9" s="5" customFormat="1" ht="48" customHeight="1">
      <c r="B15" s="35" t="s">
        <v>10</v>
      </c>
      <c r="C15" s="36" t="s">
        <v>10</v>
      </c>
      <c r="D15" s="58" t="s">
        <v>10</v>
      </c>
      <c r="E15" s="58"/>
      <c r="F15" s="58"/>
      <c r="G15" s="58"/>
      <c r="H15" s="59"/>
    </row>
    <row r="16" spans="1:9" s="1" customFormat="1" ht="14.25"/>
    <row r="17" spans="2:3" s="1" customFormat="1" ht="23.25">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dataValidations count="4">
    <dataValidation allowBlank="1" showInputMessage="1" showErrorMessage="1" prompt="Calendrier du mois de mars" sqref="A1" xr:uid="{00000000-0002-0000-02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200-000001000000}"/>
    <dataValidation allowBlank="1" showInputMessage="1" showErrorMessage="1" prompt="Jour de la semaine défini automatiquement." sqref="C3:H3" xr:uid="{8C5611B5-D213-405E-A6BB-014D62219F98}"/>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CDEE045F-E98E-4D65-801A-34FA7DE9181C}"/>
  </dataValidations>
  <printOptions horizontalCentered="1"/>
  <pageMargins left="0.23622047244094491" right="0.23622047244094491" top="0.51181102362204722" bottom="0.43307086614173229" header="0.19"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A44E208-261A-400F-A9BC-683FA0F99CD1}">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I25"/>
  <sheetViews>
    <sheetView showGridLines="0" zoomScale="70" zoomScaleNormal="70" workbookViewId="0">
      <selection activeCell="B13" sqref="B13:H13"/>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1" t="str">
        <f>"Avril "&amp;AnnéeCalendrier</f>
        <v>Avril 2022</v>
      </c>
      <c r="C2" s="61"/>
      <c r="D2" s="61"/>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28</v>
      </c>
      <c r="C4" s="29">
        <v>29</v>
      </c>
      <c r="D4" s="29">
        <v>30</v>
      </c>
      <c r="E4" s="29">
        <v>31</v>
      </c>
      <c r="F4" s="30">
        <v>1</v>
      </c>
      <c r="G4" s="30">
        <v>2</v>
      </c>
      <c r="H4" s="30">
        <v>3</v>
      </c>
    </row>
    <row r="5" spans="1:9" s="5" customFormat="1" ht="48" customHeight="1">
      <c r="B5" s="31" t="s">
        <v>10</v>
      </c>
      <c r="C5" s="32" t="s">
        <v>10</v>
      </c>
      <c r="D5" s="32" t="s">
        <v>10</v>
      </c>
      <c r="E5" s="32" t="s">
        <v>10</v>
      </c>
      <c r="F5" s="32" t="s">
        <v>10</v>
      </c>
      <c r="G5" s="32" t="s">
        <v>10</v>
      </c>
      <c r="H5" s="32" t="s">
        <v>10</v>
      </c>
    </row>
    <row r="6" spans="1:9" s="6" customFormat="1" ht="19.5" customHeight="1">
      <c r="B6" s="33">
        <v>4</v>
      </c>
      <c r="C6" s="34">
        <v>5</v>
      </c>
      <c r="D6" s="34">
        <v>6</v>
      </c>
      <c r="E6" s="34">
        <v>7</v>
      </c>
      <c r="F6" s="34">
        <v>8</v>
      </c>
      <c r="G6" s="34">
        <v>9</v>
      </c>
      <c r="H6" s="34">
        <v>10</v>
      </c>
    </row>
    <row r="7" spans="1:9" s="5" customFormat="1" ht="48" customHeight="1">
      <c r="B7" s="35" t="s">
        <v>10</v>
      </c>
      <c r="C7" s="36" t="s">
        <v>10</v>
      </c>
      <c r="D7" s="36" t="s">
        <v>10</v>
      </c>
      <c r="E7" s="36" t="s">
        <v>10</v>
      </c>
      <c r="F7" s="28" t="s">
        <v>16</v>
      </c>
      <c r="G7" s="28" t="s">
        <v>17</v>
      </c>
      <c r="H7" s="28" t="s">
        <v>11</v>
      </c>
    </row>
    <row r="8" spans="1:9" s="6" customFormat="1" ht="19.5" customHeight="1">
      <c r="B8" s="37">
        <v>11</v>
      </c>
      <c r="C8" s="38">
        <v>12</v>
      </c>
      <c r="D8" s="38">
        <v>13</v>
      </c>
      <c r="E8" s="38">
        <v>14</v>
      </c>
      <c r="F8" s="38">
        <v>15</v>
      </c>
      <c r="G8" s="38">
        <v>16</v>
      </c>
      <c r="H8" s="38">
        <v>17</v>
      </c>
    </row>
    <row r="9" spans="1:9" s="5" customFormat="1" ht="48" customHeight="1">
      <c r="B9" s="28" t="s">
        <v>18</v>
      </c>
      <c r="C9" s="28" t="s">
        <v>19</v>
      </c>
      <c r="D9" s="28" t="s">
        <v>20</v>
      </c>
      <c r="E9" s="28" t="s">
        <v>21</v>
      </c>
      <c r="F9" s="28" t="s">
        <v>11</v>
      </c>
      <c r="G9" s="36" t="s">
        <v>10</v>
      </c>
      <c r="H9" s="36" t="s">
        <v>10</v>
      </c>
    </row>
    <row r="10" spans="1:9" s="6" customFormat="1" ht="19.5" customHeight="1">
      <c r="B10" s="33">
        <v>18</v>
      </c>
      <c r="C10" s="34">
        <v>19</v>
      </c>
      <c r="D10" s="34">
        <v>20</v>
      </c>
      <c r="E10" s="34">
        <v>21</v>
      </c>
      <c r="F10" s="34">
        <v>22</v>
      </c>
      <c r="G10" s="34">
        <v>23</v>
      </c>
      <c r="H10" s="34">
        <v>24</v>
      </c>
    </row>
    <row r="11" spans="1:9" s="5" customFormat="1" ht="48" customHeight="1">
      <c r="B11" s="36" t="s">
        <v>10</v>
      </c>
      <c r="C11" s="36" t="s">
        <v>10</v>
      </c>
      <c r="D11" s="36" t="s">
        <v>10</v>
      </c>
      <c r="E11" s="36" t="s">
        <v>10</v>
      </c>
      <c r="F11" s="36" t="s">
        <v>10</v>
      </c>
      <c r="G11" s="36" t="s">
        <v>10</v>
      </c>
      <c r="H11" s="36" t="s">
        <v>10</v>
      </c>
    </row>
    <row r="12" spans="1:9" s="6" customFormat="1" ht="19.5" customHeight="1">
      <c r="B12" s="37">
        <v>25</v>
      </c>
      <c r="C12" s="38">
        <v>26</v>
      </c>
      <c r="D12" s="38">
        <v>27</v>
      </c>
      <c r="E12" s="38">
        <v>28</v>
      </c>
      <c r="F12" s="38">
        <v>29</v>
      </c>
      <c r="G12" s="38">
        <v>30</v>
      </c>
      <c r="H12" s="29">
        <v>1</v>
      </c>
    </row>
    <row r="13" spans="1:9" s="5" customFormat="1" ht="48" customHeight="1">
      <c r="B13" s="36" t="s">
        <v>10</v>
      </c>
      <c r="C13" s="32" t="s">
        <v>10</v>
      </c>
      <c r="D13" s="32" t="s">
        <v>10</v>
      </c>
      <c r="E13" s="53" t="s">
        <v>22</v>
      </c>
      <c r="F13" s="53" t="s">
        <v>23</v>
      </c>
      <c r="G13" s="28" t="s">
        <v>24</v>
      </c>
      <c r="H13" s="28" t="s">
        <v>24</v>
      </c>
    </row>
    <row r="14" spans="1:9" s="6" customFormat="1" ht="19.5" customHeight="1">
      <c r="B14" s="39">
        <v>2</v>
      </c>
      <c r="C14" s="39">
        <v>3</v>
      </c>
      <c r="D14" s="56" t="s">
        <v>13</v>
      </c>
      <c r="E14" s="56"/>
      <c r="F14" s="56"/>
      <c r="G14" s="56"/>
      <c r="H14" s="57"/>
    </row>
    <row r="15" spans="1:9" s="5" customFormat="1" ht="48" customHeight="1">
      <c r="B15" s="35" t="s">
        <v>10</v>
      </c>
      <c r="C15" s="36" t="s">
        <v>10</v>
      </c>
      <c r="D15" s="58" t="s">
        <v>10</v>
      </c>
      <c r="E15" s="58"/>
      <c r="F15" s="58"/>
      <c r="G15" s="58"/>
      <c r="H15" s="59"/>
    </row>
    <row r="16" spans="1:9" s="1" customFormat="1" ht="14.25"/>
    <row r="17" spans="2:3" s="1" customFormat="1" ht="23.25">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dataValidations count="4">
    <dataValidation allowBlank="1" showInputMessage="1" showErrorMessage="1" prompt="Jour de la semaine défini automatiquement." sqref="C3:H3" xr:uid="{42066A23-9DF9-4C37-B799-971778773E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300-000001000000}"/>
    <dataValidation allowBlank="1" showInputMessage="1" showErrorMessage="1" prompt="Calendrier du mois d’avril" sqref="A1" xr:uid="{00000000-0002-0000-03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BFFEB4AD-E4EB-481E-B364-FF80D3737BB2}"/>
  </dataValidations>
  <printOptions horizontalCentered="1"/>
  <pageMargins left="0.23622047244094491" right="0.23622047244094491" top="0.51181102362204722" bottom="0.43307086614173229" header="0.2"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55BDE85-448A-45DD-8D0B-80A728913C3D}">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I25"/>
  <sheetViews>
    <sheetView showGridLines="0" zoomScale="70" zoomScaleNormal="70" workbookViewId="0">
      <selection activeCell="G13" sqref="G13"/>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1" t="str">
        <f>"Mai "&amp;AnnéeCalendrier</f>
        <v>Mai 2022</v>
      </c>
      <c r="C2" s="61"/>
      <c r="D2" s="61"/>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25</v>
      </c>
      <c r="C4" s="29">
        <v>26</v>
      </c>
      <c r="D4" s="29">
        <v>27</v>
      </c>
      <c r="E4" s="29">
        <v>28</v>
      </c>
      <c r="F4" s="29">
        <v>29</v>
      </c>
      <c r="G4" s="29">
        <v>30</v>
      </c>
      <c r="H4" s="30">
        <v>1</v>
      </c>
    </row>
    <row r="5" spans="1:9" s="5" customFormat="1" ht="48" customHeight="1">
      <c r="B5" s="36" t="s">
        <v>10</v>
      </c>
      <c r="C5" s="32" t="s">
        <v>10</v>
      </c>
      <c r="D5" s="32" t="s">
        <v>10</v>
      </c>
      <c r="E5" s="53" t="s">
        <v>22</v>
      </c>
      <c r="F5" s="53" t="s">
        <v>23</v>
      </c>
      <c r="G5" s="28" t="s">
        <v>24</v>
      </c>
      <c r="H5" s="28" t="s">
        <v>24</v>
      </c>
    </row>
    <row r="6" spans="1:9" s="6" customFormat="1" ht="19.5" customHeight="1">
      <c r="B6" s="33">
        <v>2</v>
      </c>
      <c r="C6" s="34">
        <v>3</v>
      </c>
      <c r="D6" s="34">
        <v>4</v>
      </c>
      <c r="E6" s="34">
        <v>5</v>
      </c>
      <c r="F6" s="34">
        <v>6</v>
      </c>
      <c r="G6" s="34">
        <v>7</v>
      </c>
      <c r="H6" s="34">
        <v>8</v>
      </c>
    </row>
    <row r="7" spans="1:9" s="5" customFormat="1" ht="48" customHeight="1">
      <c r="B7" s="28" t="s">
        <v>11</v>
      </c>
      <c r="C7" s="36" t="s">
        <v>10</v>
      </c>
      <c r="D7" s="36" t="s">
        <v>10</v>
      </c>
      <c r="E7" s="32" t="s">
        <v>10</v>
      </c>
      <c r="F7" s="32" t="s">
        <v>10</v>
      </c>
      <c r="G7" s="28" t="s">
        <v>11</v>
      </c>
      <c r="H7" s="28" t="s">
        <v>25</v>
      </c>
    </row>
    <row r="8" spans="1:9" s="6" customFormat="1" ht="19.5" customHeight="1">
      <c r="B8" s="37">
        <v>9</v>
      </c>
      <c r="C8" s="38">
        <v>10</v>
      </c>
      <c r="D8" s="38">
        <v>11</v>
      </c>
      <c r="E8" s="38">
        <v>12</v>
      </c>
      <c r="F8" s="38">
        <v>13</v>
      </c>
      <c r="G8" s="38">
        <v>14</v>
      </c>
      <c r="H8" s="38">
        <v>15</v>
      </c>
    </row>
    <row r="9" spans="1:9" s="5" customFormat="1" ht="48" customHeight="1">
      <c r="B9" s="28" t="s">
        <v>26</v>
      </c>
      <c r="C9" s="28" t="s">
        <v>11</v>
      </c>
      <c r="D9" s="32" t="s">
        <v>10</v>
      </c>
      <c r="E9" s="32" t="s">
        <v>10</v>
      </c>
      <c r="F9" s="28" t="s">
        <v>20</v>
      </c>
      <c r="G9" s="28" t="s">
        <v>17</v>
      </c>
      <c r="H9" s="28" t="s">
        <v>11</v>
      </c>
    </row>
    <row r="10" spans="1:9" s="6" customFormat="1" ht="19.5" customHeight="1">
      <c r="B10" s="33">
        <v>16</v>
      </c>
      <c r="C10" s="34">
        <v>17</v>
      </c>
      <c r="D10" s="34">
        <v>18</v>
      </c>
      <c r="E10" s="34">
        <v>19</v>
      </c>
      <c r="F10" s="34">
        <v>20</v>
      </c>
      <c r="G10" s="34">
        <v>21</v>
      </c>
      <c r="H10" s="34">
        <v>22</v>
      </c>
    </row>
    <row r="11" spans="1:9" s="5" customFormat="1" ht="48" customHeight="1">
      <c r="B11" s="28" t="s">
        <v>11</v>
      </c>
      <c r="C11" s="36" t="s">
        <v>10</v>
      </c>
      <c r="D11" s="36" t="s">
        <v>10</v>
      </c>
      <c r="E11" s="53" t="s">
        <v>27</v>
      </c>
      <c r="F11" s="36" t="s">
        <v>10</v>
      </c>
      <c r="G11" s="28" t="s">
        <v>28</v>
      </c>
      <c r="H11" s="28" t="s">
        <v>29</v>
      </c>
    </row>
    <row r="12" spans="1:9" s="6" customFormat="1" ht="19.5" customHeight="1">
      <c r="B12" s="37">
        <v>23</v>
      </c>
      <c r="C12" s="38">
        <v>24</v>
      </c>
      <c r="D12" s="38">
        <v>25</v>
      </c>
      <c r="E12" s="38">
        <v>26</v>
      </c>
      <c r="F12" s="38">
        <v>27</v>
      </c>
      <c r="G12" s="38">
        <v>28</v>
      </c>
      <c r="H12" s="38">
        <v>29</v>
      </c>
    </row>
    <row r="13" spans="1:9" s="5" customFormat="1" ht="48" customHeight="1">
      <c r="B13" s="28" t="s">
        <v>11</v>
      </c>
      <c r="C13" s="32" t="s">
        <v>10</v>
      </c>
      <c r="D13" s="32" t="s">
        <v>10</v>
      </c>
      <c r="E13" s="28" t="s">
        <v>25</v>
      </c>
      <c r="F13" s="28" t="s">
        <v>30</v>
      </c>
      <c r="G13" s="28" t="s">
        <v>17</v>
      </c>
      <c r="H13" s="28" t="s">
        <v>11</v>
      </c>
    </row>
    <row r="14" spans="1:9" s="6" customFormat="1" ht="19.5" customHeight="1">
      <c r="B14" s="33">
        <v>30</v>
      </c>
      <c r="C14" s="34">
        <v>31</v>
      </c>
      <c r="D14" s="56" t="s">
        <v>13</v>
      </c>
      <c r="E14" s="56"/>
      <c r="F14" s="56"/>
      <c r="G14" s="56"/>
      <c r="H14" s="57"/>
    </row>
    <row r="15" spans="1:9" s="5" customFormat="1" ht="48" customHeight="1">
      <c r="B15" s="28" t="s">
        <v>11</v>
      </c>
      <c r="C15" s="36" t="s">
        <v>10</v>
      </c>
      <c r="D15" s="58" t="s">
        <v>10</v>
      </c>
      <c r="E15" s="58"/>
      <c r="F15" s="58"/>
      <c r="G15" s="58"/>
      <c r="H15" s="59"/>
    </row>
    <row r="16" spans="1:9" s="1" customFormat="1" ht="14.25"/>
    <row r="17" spans="2:3" s="1" customFormat="1" ht="23.25">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dataValidations count="4">
    <dataValidation allowBlank="1" showInputMessage="1" showErrorMessage="1" prompt="Jour de la semaine défini automatiquement." sqref="C3:H3" xr:uid="{23C1FC09-02A1-4A55-A027-5B3B46F557A5}"/>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400-000001000000}"/>
    <dataValidation allowBlank="1" showInputMessage="1" showErrorMessage="1" prompt="Calendrier du mois de mai" sqref="A1" xr:uid="{00000000-0002-0000-04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E48776A7-F859-4B32-881F-3B437B5D5782}"/>
  </dataValidations>
  <printOptions horizontalCentered="1"/>
  <pageMargins left="0.23622047244094491" right="0.23622047244094491" top="0.51181102362204722" bottom="0.43307086614173229" header="0.19"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A86D2CB-DB1D-400D-B3A5-CAB700655A7E}">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I25"/>
  <sheetViews>
    <sheetView showGridLines="0" topLeftCell="A2" zoomScale="70" zoomScaleNormal="70" workbookViewId="0">
      <selection activeCell="E13" sqref="E13"/>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2" t="str">
        <f>"Juin "&amp;AnnéeCalendrier</f>
        <v>Juin 2022</v>
      </c>
      <c r="C2" s="62"/>
      <c r="D2" s="62"/>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30</v>
      </c>
      <c r="C4" s="29">
        <v>31</v>
      </c>
      <c r="D4" s="30">
        <v>1</v>
      </c>
      <c r="E4" s="30">
        <v>2</v>
      </c>
      <c r="F4" s="30">
        <v>3</v>
      </c>
      <c r="G4" s="30">
        <v>4</v>
      </c>
      <c r="H4" s="30">
        <v>5</v>
      </c>
    </row>
    <row r="5" spans="1:9" s="5" customFormat="1" ht="48" customHeight="1">
      <c r="B5" s="31" t="s">
        <v>10</v>
      </c>
      <c r="C5" s="32" t="s">
        <v>10</v>
      </c>
      <c r="D5" s="28" t="s">
        <v>17</v>
      </c>
      <c r="E5" s="28" t="s">
        <v>11</v>
      </c>
      <c r="F5" s="28" t="s">
        <v>30</v>
      </c>
      <c r="G5" s="28" t="s">
        <v>17</v>
      </c>
      <c r="H5" s="28" t="s">
        <v>11</v>
      </c>
    </row>
    <row r="6" spans="1:9" s="6" customFormat="1" ht="19.5" customHeight="1">
      <c r="B6" s="33">
        <v>6</v>
      </c>
      <c r="C6" s="34">
        <v>7</v>
      </c>
      <c r="D6" s="34">
        <v>8</v>
      </c>
      <c r="E6" s="34">
        <v>9</v>
      </c>
      <c r="F6" s="34">
        <v>10</v>
      </c>
      <c r="G6" s="34">
        <v>11</v>
      </c>
      <c r="H6" s="34">
        <v>12</v>
      </c>
    </row>
    <row r="7" spans="1:9" s="5" customFormat="1" ht="48" customHeight="1">
      <c r="B7" s="28" t="s">
        <v>17</v>
      </c>
      <c r="C7" s="28" t="s">
        <v>11</v>
      </c>
      <c r="D7" s="36" t="s">
        <v>10</v>
      </c>
      <c r="E7" s="36" t="s">
        <v>10</v>
      </c>
      <c r="F7" s="28" t="s">
        <v>30</v>
      </c>
      <c r="G7" s="28" t="s">
        <v>17</v>
      </c>
      <c r="H7" s="28" t="s">
        <v>11</v>
      </c>
    </row>
    <row r="8" spans="1:9" s="6" customFormat="1" ht="19.5" customHeight="1">
      <c r="B8" s="37">
        <v>13</v>
      </c>
      <c r="C8" s="38">
        <v>14</v>
      </c>
      <c r="D8" s="38">
        <v>15</v>
      </c>
      <c r="E8" s="38">
        <v>16</v>
      </c>
      <c r="F8" s="38">
        <v>17</v>
      </c>
      <c r="G8" s="38">
        <v>18</v>
      </c>
      <c r="H8" s="38">
        <v>19</v>
      </c>
    </row>
    <row r="9" spans="1:9" s="5" customFormat="1" ht="48" customHeight="1">
      <c r="B9" s="28" t="s">
        <v>11</v>
      </c>
      <c r="C9" s="32" t="s">
        <v>10</v>
      </c>
      <c r="D9" s="32" t="s">
        <v>10</v>
      </c>
      <c r="E9" s="28" t="s">
        <v>30</v>
      </c>
      <c r="F9" s="28" t="s">
        <v>17</v>
      </c>
      <c r="G9" s="28" t="s">
        <v>17</v>
      </c>
      <c r="H9" s="28" t="s">
        <v>11</v>
      </c>
    </row>
    <row r="10" spans="1:9" s="6" customFormat="1" ht="19.5" customHeight="1">
      <c r="B10" s="33">
        <v>20</v>
      </c>
      <c r="C10" s="34">
        <v>21</v>
      </c>
      <c r="D10" s="34">
        <v>22</v>
      </c>
      <c r="E10" s="34">
        <v>23</v>
      </c>
      <c r="F10" s="34">
        <v>24</v>
      </c>
      <c r="G10" s="34">
        <v>25</v>
      </c>
      <c r="H10" s="34">
        <v>26</v>
      </c>
    </row>
    <row r="11" spans="1:9" s="5" customFormat="1" ht="48" customHeight="1">
      <c r="B11" s="28" t="s">
        <v>11</v>
      </c>
      <c r="C11" s="36" t="s">
        <v>10</v>
      </c>
      <c r="D11" s="36" t="s">
        <v>10</v>
      </c>
      <c r="E11" s="28" t="s">
        <v>30</v>
      </c>
      <c r="F11" s="28" t="s">
        <v>17</v>
      </c>
      <c r="G11" s="28" t="s">
        <v>11</v>
      </c>
      <c r="H11" s="36" t="s">
        <v>10</v>
      </c>
    </row>
    <row r="12" spans="1:9" s="6" customFormat="1" ht="19.5" customHeight="1">
      <c r="B12" s="37">
        <v>27</v>
      </c>
      <c r="C12" s="38">
        <v>28</v>
      </c>
      <c r="D12" s="38">
        <v>29</v>
      </c>
      <c r="E12" s="38">
        <v>30</v>
      </c>
      <c r="F12" s="29">
        <v>1</v>
      </c>
      <c r="G12" s="29">
        <v>2</v>
      </c>
      <c r="H12" s="29">
        <v>3</v>
      </c>
    </row>
    <row r="13" spans="1:9" s="5" customFormat="1" ht="48" customHeight="1">
      <c r="B13" s="28" t="s">
        <v>11</v>
      </c>
      <c r="C13" s="32" t="s">
        <v>10</v>
      </c>
      <c r="D13" s="32" t="s">
        <v>10</v>
      </c>
      <c r="E13" s="53" t="s">
        <v>31</v>
      </c>
      <c r="F13" s="28" t="s">
        <v>11</v>
      </c>
      <c r="G13" s="32" t="s">
        <v>10</v>
      </c>
      <c r="H13" s="32" t="s">
        <v>10</v>
      </c>
    </row>
    <row r="14" spans="1:9" s="6" customFormat="1" ht="19.5" customHeight="1">
      <c r="B14" s="39">
        <v>4</v>
      </c>
      <c r="C14" s="39">
        <v>5</v>
      </c>
      <c r="D14" s="56" t="s">
        <v>13</v>
      </c>
      <c r="E14" s="56"/>
      <c r="F14" s="56"/>
      <c r="G14" s="56"/>
      <c r="H14" s="57"/>
    </row>
    <row r="15" spans="1:9" s="5" customFormat="1" ht="48" customHeight="1">
      <c r="B15" s="35" t="s">
        <v>10</v>
      </c>
      <c r="C15" s="36" t="s">
        <v>10</v>
      </c>
      <c r="D15" s="58" t="s">
        <v>10</v>
      </c>
      <c r="E15" s="58"/>
      <c r="F15" s="58"/>
      <c r="G15" s="58"/>
      <c r="H15" s="59"/>
    </row>
    <row r="16" spans="1:9" s="1" customFormat="1" ht="14.25"/>
    <row r="17" spans="2:3" s="1" customFormat="1" ht="23.25">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dataValidations count="4">
    <dataValidation allowBlank="1" showInputMessage="1" showErrorMessage="1" prompt="Jour de la semaine défini automatiquement." sqref="C3:H3" xr:uid="{33CA8F47-A4EB-427C-85C0-CFE7AF73E409}"/>
    <dataValidation allowBlank="1" showInputMessage="1" showErrorMessage="1" prompt="Calendrier du mois de juin" sqref="A1" xr:uid="{00000000-0002-0000-05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5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A350287D-14AB-4662-A563-41B119403061}"/>
  </dataValidations>
  <printOptions horizontalCentered="1"/>
  <pageMargins left="0.23622047244094491" right="0.23622047244094491" top="0.51181102362204722" bottom="0.43307086614173229" header="0.21"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90DB722B-EB91-4726-B902-EFA6AB16A9CD}">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A1:I25"/>
  <sheetViews>
    <sheetView showGridLines="0" topLeftCell="A2" zoomScale="70" zoomScaleNormal="70" workbookViewId="0">
      <selection activeCell="H9" sqref="H9"/>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2" t="str">
        <f>"Juillet "&amp;AnnéeCalendrier</f>
        <v>Juillet 2022</v>
      </c>
      <c r="C2" s="62"/>
      <c r="D2" s="62"/>
      <c r="E2" s="2"/>
      <c r="F2" s="2"/>
      <c r="G2" s="2"/>
      <c r="H2" s="3"/>
    </row>
    <row r="3" spans="1:9" s="4" customFormat="1" ht="19.5" customHeight="1" thickBot="1">
      <c r="A3" s="1"/>
      <c r="B3" s="19" t="str">
        <f>DébutSemaine</f>
        <v>lundi</v>
      </c>
      <c r="C3" s="19" t="s">
        <v>1</v>
      </c>
      <c r="D3" s="19" t="s">
        <v>2</v>
      </c>
      <c r="E3" s="19" t="s">
        <v>3</v>
      </c>
      <c r="F3" s="19" t="s">
        <v>4</v>
      </c>
      <c r="G3" s="19" t="s">
        <v>5</v>
      </c>
      <c r="H3" s="19" t="s">
        <v>6</v>
      </c>
    </row>
    <row r="4" spans="1:9" s="6" customFormat="1" ht="19.5" customHeight="1">
      <c r="B4" s="16">
        <f t="array" ref="B4:H4">JoursEtSemaines+DATE(AnnéeCalendrier,7,1)-WEEKDAY(DATE(AnnéeCalendrier,7,1),(DébutSemaine="lundi")+1)+1</f>
        <v>44739</v>
      </c>
      <c r="C4" s="16">
        <v>44740</v>
      </c>
      <c r="D4" s="16">
        <v>44741</v>
      </c>
      <c r="E4" s="16">
        <v>44742</v>
      </c>
      <c r="F4" s="16">
        <v>44743</v>
      </c>
      <c r="G4" s="16">
        <v>44744</v>
      </c>
      <c r="H4" s="16">
        <v>44745</v>
      </c>
    </row>
    <row r="5" spans="1:9" s="5" customFormat="1" ht="48" customHeight="1">
      <c r="B5" s="17"/>
      <c r="C5" s="17"/>
      <c r="D5" s="17"/>
      <c r="E5" s="17"/>
      <c r="F5" s="17"/>
      <c r="G5" s="28" t="s">
        <v>11</v>
      </c>
      <c r="H5" s="28" t="s">
        <v>11</v>
      </c>
    </row>
    <row r="6" spans="1:9" s="6" customFormat="1" ht="19.5" customHeight="1">
      <c r="B6" s="20">
        <f t="array" ref="B6:H6">JoursEtSemaines+DATE(AnnéeCalendrier,7,1)-WEEKDAY(DATE(AnnéeCalendrier,7,1),(DébutSemaine="lundi")+1)+8</f>
        <v>44746</v>
      </c>
      <c r="C6" s="20">
        <v>44747</v>
      </c>
      <c r="D6" s="20">
        <v>44748</v>
      </c>
      <c r="E6" s="20">
        <v>44749</v>
      </c>
      <c r="F6" s="20">
        <v>44750</v>
      </c>
      <c r="G6" s="20">
        <v>44751</v>
      </c>
      <c r="H6" s="20">
        <v>44752</v>
      </c>
    </row>
    <row r="7" spans="1:9" s="5" customFormat="1" ht="48" customHeight="1">
      <c r="B7" s="21"/>
      <c r="C7" s="21"/>
      <c r="D7" s="21"/>
      <c r="E7" s="21"/>
      <c r="F7" s="21"/>
      <c r="G7" s="28" t="s">
        <v>11</v>
      </c>
      <c r="H7" s="28" t="s">
        <v>11</v>
      </c>
    </row>
    <row r="8" spans="1:9" s="6" customFormat="1" ht="19.5" customHeight="1">
      <c r="B8" s="16">
        <f t="array" ref="B8:H8">JoursEtSemaines+DATE(AnnéeCalendrier,7,1)-WEEKDAY(DATE(AnnéeCalendrier,7,1),(DébutSemaine="lundi")+1)+15</f>
        <v>44753</v>
      </c>
      <c r="C8" s="16">
        <v>44754</v>
      </c>
      <c r="D8" s="16">
        <v>44755</v>
      </c>
      <c r="E8" s="16">
        <v>44756</v>
      </c>
      <c r="F8" s="16">
        <v>44757</v>
      </c>
      <c r="G8" s="16">
        <v>44758</v>
      </c>
      <c r="H8" s="16">
        <v>44759</v>
      </c>
    </row>
    <row r="9" spans="1:9" s="5" customFormat="1" ht="48" customHeight="1">
      <c r="B9" s="17"/>
      <c r="C9" s="17"/>
      <c r="D9" s="17"/>
      <c r="E9" s="17"/>
      <c r="F9" s="17"/>
      <c r="G9" s="28" t="s">
        <v>11</v>
      </c>
      <c r="H9" s="28" t="s">
        <v>11</v>
      </c>
    </row>
    <row r="10" spans="1:9" s="6" customFormat="1" ht="19.5" customHeight="1">
      <c r="B10" s="26">
        <v>18</v>
      </c>
      <c r="C10" s="27">
        <v>19</v>
      </c>
      <c r="D10" s="27">
        <v>20</v>
      </c>
      <c r="E10" s="27">
        <v>21</v>
      </c>
      <c r="F10" s="27">
        <v>22</v>
      </c>
      <c r="G10" s="27">
        <v>23</v>
      </c>
      <c r="H10" s="27">
        <v>24</v>
      </c>
    </row>
    <row r="11" spans="1:9" s="5" customFormat="1" ht="48" customHeight="1">
      <c r="B11" s="35" t="s">
        <v>10</v>
      </c>
      <c r="C11" s="36" t="s">
        <v>10</v>
      </c>
      <c r="D11" s="36" t="s">
        <v>10</v>
      </c>
      <c r="E11" s="36" t="s">
        <v>10</v>
      </c>
      <c r="F11" s="28" t="s">
        <v>30</v>
      </c>
      <c r="G11" s="28" t="s">
        <v>17</v>
      </c>
      <c r="H11" s="28" t="s">
        <v>11</v>
      </c>
    </row>
    <row r="12" spans="1:9" s="6" customFormat="1" ht="19.5" customHeight="1">
      <c r="B12" s="37">
        <v>25</v>
      </c>
      <c r="C12" s="38">
        <v>26</v>
      </c>
      <c r="D12" s="38">
        <v>27</v>
      </c>
      <c r="E12" s="38">
        <v>28</v>
      </c>
      <c r="F12" s="38">
        <v>29</v>
      </c>
      <c r="G12" s="38">
        <v>30</v>
      </c>
      <c r="H12" s="38">
        <v>31</v>
      </c>
    </row>
    <row r="13" spans="1:9" s="5" customFormat="1" ht="48" customHeight="1">
      <c r="B13" s="28" t="s">
        <v>11</v>
      </c>
      <c r="C13" s="32" t="s">
        <v>10</v>
      </c>
      <c r="D13" s="28" t="s">
        <v>30</v>
      </c>
      <c r="E13" s="28" t="s">
        <v>17</v>
      </c>
      <c r="F13" s="28" t="s">
        <v>11</v>
      </c>
      <c r="G13" s="32" t="s">
        <v>10</v>
      </c>
      <c r="H13" s="32" t="s">
        <v>10</v>
      </c>
    </row>
    <row r="14" spans="1:9" s="6" customFormat="1" ht="19.5" customHeight="1">
      <c r="B14" s="20">
        <f t="array" ref="B14:C14">JoursEtSemaines+DATE(AnnéeCalendrier,7,1)-WEEKDAY(DATE(AnnéeCalendrier,7,1),(DébutSemaine="lundi")+1)+36</f>
        <v>44774</v>
      </c>
      <c r="C14" s="20">
        <v>44775</v>
      </c>
      <c r="D14" s="63" t="s">
        <v>13</v>
      </c>
      <c r="E14" s="63"/>
      <c r="F14" s="63"/>
      <c r="G14" s="63"/>
      <c r="H14" s="63"/>
    </row>
    <row r="15" spans="1:9" s="5" customFormat="1" ht="48" customHeight="1">
      <c r="B15" s="21"/>
      <c r="C15" s="21"/>
      <c r="D15" s="64"/>
      <c r="E15" s="64"/>
      <c r="F15" s="64"/>
      <c r="G15" s="64"/>
      <c r="H15" s="64"/>
    </row>
    <row r="16" spans="1:9" s="1" customFormat="1"/>
    <row r="17" spans="2:3" s="1" customFormat="1" ht="23.45" thickBot="1">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conditionalFormatting sqref="B14:C14">
    <cfRule type="expression" dxfId="11" priority="3">
      <formula>AND(DAY(B14)&gt;=1,DAY(B14)&lt;=15)</formula>
    </cfRule>
  </conditionalFormatting>
  <conditionalFormatting sqref="B4:G4">
    <cfRule type="expression" dxfId="10" priority="2">
      <formula>DAY(B4)&gt;8</formula>
    </cfRule>
  </conditionalFormatting>
  <dataValidations count="8">
    <dataValidation allowBlank="1" showInputMessage="1" showErrorMessage="1" prompt="Jour de la semaine défini automatiquement." sqref="C3:H3" xr:uid="{62C0F8C3-8C6E-44C4-9CB5-F8B72AED64DE}"/>
    <dataValidation allowBlank="1" showInputMessage="1" showErrorMessage="1" prompt="Calendrier du mois de juillet" sqref="A1" xr:uid="{00000000-0002-0000-06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6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6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600-000004000000}"/>
    <dataValidation allowBlank="1" showInputMessage="1" prompt="Entrez les notes mensuelles dans cette cellule." sqref="D15:H15" xr:uid="{00000000-0002-0000-0600-000005000000}"/>
    <dataValidation allowBlank="1" showInputMessage="1" prompt="Entrez les notes mensuelles dans la cellule ci-dessous." sqref="D14:H14" xr:uid="{00000000-0002-0000-06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6F0A34C9-E8DA-4D13-B84A-61F39EE0A324}"/>
  </dataValidations>
  <printOptions horizontalCentered="1"/>
  <pageMargins left="0.23622047244094491" right="0.23622047244094491" top="0.51181102362204722" bottom="0.43307086614173229" header="0.25"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B37B15DE-6B7A-4E8C-A8F0-1A0BEF793ED9}">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A1:I25"/>
  <sheetViews>
    <sheetView showGridLines="0" zoomScale="70" zoomScaleNormal="70" workbookViewId="0">
      <selection activeCell="C5" sqref="C5"/>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2" t="str">
        <f>"Août "&amp;AnnéeCalendrier</f>
        <v>Août 2022</v>
      </c>
      <c r="C2" s="62"/>
      <c r="D2" s="62"/>
      <c r="E2" s="2"/>
      <c r="F2" s="2"/>
      <c r="G2" s="2"/>
      <c r="H2" s="3"/>
    </row>
    <row r="3" spans="1:9" s="4" customFormat="1" ht="19.5" customHeight="1" thickBot="1">
      <c r="A3" s="1"/>
      <c r="B3" s="19" t="str">
        <f>DébutSemaine</f>
        <v>lundi</v>
      </c>
      <c r="C3" s="19" t="s">
        <v>1</v>
      </c>
      <c r="D3" s="19" t="s">
        <v>2</v>
      </c>
      <c r="E3" s="19" t="s">
        <v>3</v>
      </c>
      <c r="F3" s="19" t="s">
        <v>4</v>
      </c>
      <c r="G3" s="19" t="s">
        <v>5</v>
      </c>
      <c r="H3" s="19" t="s">
        <v>6</v>
      </c>
    </row>
    <row r="4" spans="1:9" s="6" customFormat="1" ht="19.5" customHeight="1">
      <c r="B4" s="16">
        <f t="array" ref="B4:H4">JoursEtSemaines+DATE(AnnéeCalendrier,8,1)-WEEKDAY(DATE(AnnéeCalendrier,8,1),(DébutSemaine="lundi")+1)+1</f>
        <v>44774</v>
      </c>
      <c r="C4" s="16">
        <v>44775</v>
      </c>
      <c r="D4" s="16">
        <v>44776</v>
      </c>
      <c r="E4" s="16">
        <v>44777</v>
      </c>
      <c r="F4" s="16">
        <v>44778</v>
      </c>
      <c r="G4" s="16">
        <v>44779</v>
      </c>
      <c r="H4" s="16">
        <v>44780</v>
      </c>
    </row>
    <row r="5" spans="1:9" s="5" customFormat="1" ht="48" customHeight="1">
      <c r="B5" s="28" t="s">
        <v>11</v>
      </c>
      <c r="C5" s="17"/>
      <c r="D5" s="17"/>
      <c r="E5" s="17"/>
      <c r="F5" s="17"/>
      <c r="G5" s="17"/>
      <c r="H5" s="17"/>
    </row>
    <row r="6" spans="1:9" s="6" customFormat="1" ht="19.5" customHeight="1">
      <c r="B6" s="20">
        <f t="array" ref="B6:H6">JoursEtSemaines+DATE(AnnéeCalendrier,8,1)-WEEKDAY(DATE(AnnéeCalendrier,8,1),(DébutSemaine="lundi")+1)+8</f>
        <v>44781</v>
      </c>
      <c r="C6" s="20">
        <v>44782</v>
      </c>
      <c r="D6" s="20">
        <v>44783</v>
      </c>
      <c r="E6" s="20">
        <v>44784</v>
      </c>
      <c r="F6" s="20">
        <v>44785</v>
      </c>
      <c r="G6" s="20">
        <v>44786</v>
      </c>
      <c r="H6" s="20">
        <v>44787</v>
      </c>
    </row>
    <row r="7" spans="1:9" s="5" customFormat="1" ht="48" customHeight="1">
      <c r="B7" s="21"/>
      <c r="C7" s="21"/>
      <c r="D7" s="21"/>
      <c r="E7" s="21"/>
      <c r="F7" s="21"/>
      <c r="G7" s="28" t="s">
        <v>11</v>
      </c>
      <c r="H7" s="28" t="s">
        <v>11</v>
      </c>
    </row>
    <row r="8" spans="1:9" s="6" customFormat="1" ht="19.5" customHeight="1">
      <c r="B8" s="16">
        <f t="array" ref="B8:H8">JoursEtSemaines+DATE(AnnéeCalendrier,8,1)-WEEKDAY(DATE(AnnéeCalendrier,8,1),(DébutSemaine="lundi")+1)+15</f>
        <v>44788</v>
      </c>
      <c r="C8" s="16">
        <v>44789</v>
      </c>
      <c r="D8" s="16">
        <v>44790</v>
      </c>
      <c r="E8" s="16">
        <v>44791</v>
      </c>
      <c r="F8" s="16">
        <v>44792</v>
      </c>
      <c r="G8" s="16">
        <v>44793</v>
      </c>
      <c r="H8" s="16">
        <v>44794</v>
      </c>
    </row>
    <row r="9" spans="1:9" s="5" customFormat="1" ht="48" customHeight="1">
      <c r="B9" s="28" t="s">
        <v>25</v>
      </c>
      <c r="C9" s="17"/>
      <c r="D9" s="17"/>
      <c r="E9" s="17"/>
      <c r="F9" s="17"/>
      <c r="G9" s="17"/>
      <c r="H9" s="17"/>
    </row>
    <row r="10" spans="1:9" s="6" customFormat="1" ht="19.5" customHeight="1">
      <c r="B10" s="20">
        <f t="array" ref="B10:H10">JoursEtSemaines+DATE(AnnéeCalendrier,8,1)-WEEKDAY(DATE(AnnéeCalendrier,8,1),(DébutSemaine="lundi")+1)+22</f>
        <v>44795</v>
      </c>
      <c r="C10" s="20">
        <v>44796</v>
      </c>
      <c r="D10" s="20">
        <v>44797</v>
      </c>
      <c r="E10" s="20">
        <v>44798</v>
      </c>
      <c r="F10" s="20">
        <v>44799</v>
      </c>
      <c r="G10" s="20">
        <v>44800</v>
      </c>
      <c r="H10" s="20">
        <v>44801</v>
      </c>
    </row>
    <row r="11" spans="1:9" s="5" customFormat="1" ht="48" customHeight="1">
      <c r="B11" s="21"/>
      <c r="C11" s="21"/>
      <c r="D11" s="21"/>
      <c r="E11" s="21"/>
      <c r="F11" s="28" t="s">
        <v>30</v>
      </c>
      <c r="G11" s="28" t="s">
        <v>17</v>
      </c>
      <c r="H11" s="28" t="s">
        <v>11</v>
      </c>
    </row>
    <row r="12" spans="1:9" s="6" customFormat="1" ht="19.5" customHeight="1">
      <c r="B12" s="16">
        <f t="array" ref="B12:H12">JoursEtSemaines+DATE(AnnéeCalendrier,8,1)-WEEKDAY(DATE(AnnéeCalendrier,8,1),(DébutSemaine="lundi")+1)+29</f>
        <v>44802</v>
      </c>
      <c r="C12" s="16">
        <v>44803</v>
      </c>
      <c r="D12" s="16">
        <v>44804</v>
      </c>
      <c r="E12" s="16">
        <v>44805</v>
      </c>
      <c r="F12" s="16">
        <v>44806</v>
      </c>
      <c r="G12" s="16">
        <v>44807</v>
      </c>
      <c r="H12" s="16">
        <v>44808</v>
      </c>
    </row>
    <row r="13" spans="1:9" s="5" customFormat="1" ht="48" customHeight="1">
      <c r="B13" s="28" t="s">
        <v>11</v>
      </c>
      <c r="C13" s="17"/>
      <c r="D13" s="17"/>
      <c r="E13" s="17"/>
      <c r="F13" s="17"/>
      <c r="G13" s="18"/>
      <c r="H13" s="17"/>
    </row>
    <row r="14" spans="1:9" s="6" customFormat="1" ht="19.5" customHeight="1">
      <c r="B14" s="20">
        <f t="array" ref="B14:C14">JoursEtSemaines+DATE(AnnéeCalendrier,8,1)-WEEKDAY(DATE(AnnéeCalendrier,8,1),(DébutSemaine="lundi")+1)+36</f>
        <v>44809</v>
      </c>
      <c r="C14" s="20">
        <v>44810</v>
      </c>
      <c r="D14" s="63" t="s">
        <v>13</v>
      </c>
      <c r="E14" s="63"/>
      <c r="F14" s="63"/>
      <c r="G14" s="63"/>
      <c r="H14" s="63"/>
    </row>
    <row r="15" spans="1:9" s="5" customFormat="1" ht="48" customHeight="1" thickBot="1">
      <c r="B15" s="21"/>
      <c r="C15" s="21"/>
      <c r="D15" s="64"/>
      <c r="E15" s="64"/>
      <c r="F15" s="64"/>
      <c r="G15" s="64"/>
      <c r="H15" s="64"/>
    </row>
    <row r="16" spans="1:9" s="1" customFormat="1"/>
    <row r="17" spans="2:3" s="1" customFormat="1" ht="23.45" thickBot="1">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conditionalFormatting sqref="B12:H12 B14:C14">
    <cfRule type="expression" dxfId="8" priority="3">
      <formula>AND(DAY(B12)&gt;=1,DAY(B12)&lt;=15)</formula>
    </cfRule>
  </conditionalFormatting>
  <conditionalFormatting sqref="B4:G4">
    <cfRule type="expression" dxfId="7" priority="2">
      <formula>DAY(B4)&gt;8</formula>
    </cfRule>
  </conditionalFormatting>
  <dataValidations count="7">
    <dataValidation allowBlank="1" showInputMessage="1" showErrorMessage="1" prompt="Jour de la semaine défini automatiquement." sqref="C3:H3" xr:uid="{4DAE1187-F875-48B5-9D1C-61829D840289}"/>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700-000001000000}"/>
    <dataValidation allowBlank="1" showInputMessage="1" showErrorMessage="1" prompt="Calendrier du mois d’août" sqref="A1" xr:uid="{00000000-0002-0000-07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3E6E876F-32B3-47A9-BBE0-343577F6B5AB}"/>
    <dataValidation allowBlank="1" showInputMessage="1" prompt="Entrez les notes mensuelles dans la cellule ci-dessous." sqref="D14:H14" xr:uid="{00000000-0002-0000-0700-000004000000}"/>
    <dataValidation allowBlank="1" showInputMessage="1" prompt="Entrez les notes mensuelles dans cette cellule." sqref="D15:H15" xr:uid="{00000000-0002-0000-0700-000005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700-000007000000}"/>
  </dataValidations>
  <printOptions horizontalCentered="1"/>
  <pageMargins left="0.23622047244094491" right="0.23622047244094491" top="0.51181102362204722" bottom="0.43307086614173229" header="0.2"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9A0EB78-B731-4052-907D-55468E9CFFAA}">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A1:I25"/>
  <sheetViews>
    <sheetView showGridLines="0" topLeftCell="A2" zoomScale="70" zoomScaleNormal="70" workbookViewId="0">
      <selection activeCell="E11" sqref="E11"/>
    </sheetView>
  </sheetViews>
  <sheetFormatPr defaultColWidth="8.88671875" defaultRowHeight="13.9"/>
  <cols>
    <col min="1" max="1" width="1.77734375" style="1" customWidth="1"/>
    <col min="2" max="8" width="15.44140625" style="1" customWidth="1"/>
    <col min="9" max="9" width="1.77734375" style="1" customWidth="1"/>
    <col min="10" max="10" width="10.6640625" style="11" customWidth="1"/>
    <col min="11" max="16384" width="8.88671875" style="11"/>
  </cols>
  <sheetData>
    <row r="1" spans="1:9" s="1" customFormat="1" ht="9" customHeight="1">
      <c r="A1" s="15"/>
      <c r="I1" s="1" t="s">
        <v>0</v>
      </c>
    </row>
    <row r="2" spans="1:9" s="1" customFormat="1" ht="100.5" customHeight="1">
      <c r="B2" s="65" t="str">
        <f>"Septembre "&amp;AnnéeCalendrier</f>
        <v>Septembre 2022</v>
      </c>
      <c r="C2" s="65"/>
      <c r="D2" s="65"/>
      <c r="E2" s="2"/>
      <c r="F2" s="2"/>
      <c r="G2" s="2"/>
      <c r="H2" s="3"/>
    </row>
    <row r="3" spans="1:9" s="4" customFormat="1" ht="19.5" customHeight="1">
      <c r="A3" s="1"/>
      <c r="B3" s="19" t="str">
        <f>DébutSemaine</f>
        <v>lundi</v>
      </c>
      <c r="C3" s="19" t="s">
        <v>1</v>
      </c>
      <c r="D3" s="19" t="s">
        <v>2</v>
      </c>
      <c r="E3" s="19" t="s">
        <v>3</v>
      </c>
      <c r="F3" s="19" t="s">
        <v>4</v>
      </c>
      <c r="G3" s="19" t="s">
        <v>5</v>
      </c>
      <c r="H3" s="19" t="s">
        <v>6</v>
      </c>
    </row>
    <row r="4" spans="1:9" s="6" customFormat="1" ht="19.5" customHeight="1">
      <c r="B4" s="29">
        <v>29</v>
      </c>
      <c r="C4" s="29">
        <v>30</v>
      </c>
      <c r="D4" s="29">
        <v>31</v>
      </c>
      <c r="E4" s="30">
        <v>1</v>
      </c>
      <c r="F4" s="30">
        <v>2</v>
      </c>
      <c r="G4" s="30">
        <v>3</v>
      </c>
      <c r="H4" s="30">
        <v>4</v>
      </c>
    </row>
    <row r="5" spans="1:9" s="5" customFormat="1" ht="48" customHeight="1">
      <c r="B5" s="31" t="s">
        <v>10</v>
      </c>
      <c r="C5" s="32" t="s">
        <v>10</v>
      </c>
      <c r="D5" s="32" t="s">
        <v>10</v>
      </c>
      <c r="E5" s="32" t="s">
        <v>10</v>
      </c>
      <c r="F5" s="28" t="s">
        <v>30</v>
      </c>
      <c r="G5" s="28" t="s">
        <v>17</v>
      </c>
      <c r="H5" s="28" t="s">
        <v>11</v>
      </c>
    </row>
    <row r="6" spans="1:9" s="6" customFormat="1" ht="19.5" customHeight="1">
      <c r="B6" s="33">
        <v>5</v>
      </c>
      <c r="C6" s="34">
        <v>6</v>
      </c>
      <c r="D6" s="34">
        <v>7</v>
      </c>
      <c r="E6" s="34">
        <v>8</v>
      </c>
      <c r="F6" s="34">
        <v>9</v>
      </c>
      <c r="G6" s="34">
        <v>10</v>
      </c>
      <c r="H6" s="34">
        <v>11</v>
      </c>
    </row>
    <row r="7" spans="1:9" s="5" customFormat="1" ht="48" customHeight="1">
      <c r="B7" s="28" t="s">
        <v>11</v>
      </c>
      <c r="C7" s="36" t="s">
        <v>10</v>
      </c>
      <c r="D7" s="36" t="s">
        <v>10</v>
      </c>
      <c r="E7" s="36" t="s">
        <v>10</v>
      </c>
      <c r="F7" s="28" t="s">
        <v>30</v>
      </c>
      <c r="G7" s="28" t="s">
        <v>17</v>
      </c>
      <c r="H7" s="28" t="s">
        <v>11</v>
      </c>
    </row>
    <row r="8" spans="1:9" s="6" customFormat="1" ht="19.5" customHeight="1">
      <c r="B8" s="37">
        <v>12</v>
      </c>
      <c r="C8" s="38">
        <v>13</v>
      </c>
      <c r="D8" s="38">
        <v>14</v>
      </c>
      <c r="E8" s="38">
        <v>15</v>
      </c>
      <c r="F8" s="38">
        <v>16</v>
      </c>
      <c r="G8" s="38">
        <v>17</v>
      </c>
      <c r="H8" s="38">
        <v>18</v>
      </c>
    </row>
    <row r="9" spans="1:9" s="5" customFormat="1" ht="48" customHeight="1">
      <c r="B9" s="28" t="s">
        <v>11</v>
      </c>
      <c r="C9" s="32" t="s">
        <v>10</v>
      </c>
      <c r="D9" s="32" t="s">
        <v>10</v>
      </c>
      <c r="E9" s="32" t="s">
        <v>10</v>
      </c>
      <c r="F9" s="28" t="s">
        <v>20</v>
      </c>
      <c r="G9" s="54" t="s">
        <v>32</v>
      </c>
      <c r="H9" s="28" t="s">
        <v>11</v>
      </c>
    </row>
    <row r="10" spans="1:9" s="6" customFormat="1" ht="19.5" customHeight="1">
      <c r="B10" s="33">
        <v>19</v>
      </c>
      <c r="C10" s="34">
        <v>20</v>
      </c>
      <c r="D10" s="34">
        <v>21</v>
      </c>
      <c r="E10" s="34">
        <v>22</v>
      </c>
      <c r="F10" s="34">
        <v>23</v>
      </c>
      <c r="G10" s="34">
        <v>24</v>
      </c>
      <c r="H10" s="34">
        <v>25</v>
      </c>
    </row>
    <row r="11" spans="1:9" s="5" customFormat="1" ht="48" customHeight="1">
      <c r="B11" s="28" t="s">
        <v>11</v>
      </c>
      <c r="C11" s="36" t="s">
        <v>10</v>
      </c>
      <c r="D11" s="36" t="s">
        <v>10</v>
      </c>
      <c r="E11" s="36" t="s">
        <v>10</v>
      </c>
      <c r="F11" s="28" t="s">
        <v>11</v>
      </c>
      <c r="G11" s="28" t="s">
        <v>11</v>
      </c>
      <c r="H11" s="28" t="s">
        <v>11</v>
      </c>
    </row>
    <row r="12" spans="1:9" s="6" customFormat="1" ht="19.5" customHeight="1">
      <c r="B12" s="37">
        <v>26</v>
      </c>
      <c r="C12" s="38">
        <v>27</v>
      </c>
      <c r="D12" s="38">
        <v>28</v>
      </c>
      <c r="E12" s="38">
        <v>29</v>
      </c>
      <c r="F12" s="38">
        <v>30</v>
      </c>
      <c r="G12" s="29">
        <v>1</v>
      </c>
      <c r="H12" s="29">
        <v>2</v>
      </c>
    </row>
    <row r="13" spans="1:9" s="5" customFormat="1" ht="48" customHeight="1">
      <c r="B13" s="28" t="s">
        <v>11</v>
      </c>
      <c r="C13" s="32" t="s">
        <v>10</v>
      </c>
      <c r="D13" s="32" t="s">
        <v>10</v>
      </c>
      <c r="E13" s="53" t="s">
        <v>31</v>
      </c>
      <c r="F13" s="28" t="s">
        <v>11</v>
      </c>
      <c r="G13" s="28" t="s">
        <v>17</v>
      </c>
      <c r="H13" s="32" t="s">
        <v>10</v>
      </c>
    </row>
    <row r="14" spans="1:9" s="6" customFormat="1" ht="19.5" customHeight="1">
      <c r="B14" s="39">
        <v>3</v>
      </c>
      <c r="C14" s="39">
        <v>4</v>
      </c>
      <c r="D14" s="56" t="s">
        <v>13</v>
      </c>
      <c r="E14" s="56"/>
      <c r="F14" s="56"/>
      <c r="G14" s="56"/>
      <c r="H14" s="57"/>
    </row>
    <row r="15" spans="1:9" s="5" customFormat="1" ht="48" customHeight="1">
      <c r="B15" s="35" t="s">
        <v>10</v>
      </c>
      <c r="C15" s="36" t="s">
        <v>10</v>
      </c>
      <c r="D15" s="58" t="s">
        <v>10</v>
      </c>
      <c r="E15" s="58"/>
      <c r="F15" s="58"/>
      <c r="G15" s="58"/>
      <c r="H15" s="59"/>
    </row>
    <row r="16" spans="1:9" s="1" customFormat="1" ht="14.25"/>
    <row r="17" spans="2:3" s="1" customFormat="1" ht="23.25">
      <c r="B17" s="24" t="s">
        <v>11</v>
      </c>
      <c r="C17" s="25" t="s">
        <v>14</v>
      </c>
    </row>
    <row r="18" spans="2:3" ht="14.25"/>
    <row r="19" spans="2:3" ht="14.25"/>
    <row r="20" spans="2:3" ht="14.25"/>
    <row r="21" spans="2:3" ht="14.25"/>
    <row r="22" spans="2:3" ht="14.25"/>
    <row r="23" spans="2:3" ht="14.25"/>
    <row r="24" spans="2:3" ht="14.25"/>
    <row r="25" spans="2:3" ht="14.25"/>
  </sheetData>
  <mergeCells count="3">
    <mergeCell ref="B2:D2"/>
    <mergeCell ref="D14:H14"/>
    <mergeCell ref="D15:H15"/>
  </mergeCells>
  <dataValidations count="4">
    <dataValidation allowBlank="1" showInputMessage="1" showErrorMessage="1" prompt="Jour de la semaine défini automatiquement." sqref="C3:H3" xr:uid="{00562C23-6942-4F30-8726-7B3E942323AC}"/>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800-000001000000}"/>
    <dataValidation allowBlank="1" showInputMessage="1" showErrorMessage="1" prompt="Calendrier du mois de septembre" sqref="A1" xr:uid="{00000000-0002-0000-08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78DB8AD9-5157-42C0-B694-5C9FD2334F99}"/>
  </dataValidations>
  <printOptions horizontalCentered="1"/>
  <pageMargins left="0.23622047244094491" right="0.23622047244094491" top="0.51181102362204722" bottom="0.43307086614173229" header="0.22" footer="0.31496062992125984"/>
  <pageSetup paperSize="9" scale="91" orientation="landscape" r:id="rId1"/>
  <headerFooter differentFirst="1">
    <oddHeader>&amp;C&amp;"Arial,Gras"&amp;18&amp;F - &amp;A</oddHeader>
    <oddFooter>&amp;CPage &amp;P /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EEF1B59-52E8-4110-BB2E-165750551AB6}">
            <xm:f>NOT(ISERROR(SEARCH($F$5,B17)))</xm:f>
            <xm:f>$F$5</xm:f>
            <x14:dxf>
              <font>
                <b/>
                <i val="0"/>
                <strike val="0"/>
                <color theme="0"/>
              </font>
              <fill>
                <patternFill>
                  <bgColor theme="4" tint="-0.24994659260841701"/>
                </patternFill>
              </fill>
            </x14:dxf>
          </x14:cfRule>
          <xm:sqref>B17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C644B9DA379349AE0F4688E5CB2081" ma:contentTypeVersion="14" ma:contentTypeDescription="Crée un document." ma:contentTypeScope="" ma:versionID="69935c09a0901567baf15a679f279be3">
  <xsd:schema xmlns:xsd="http://www.w3.org/2001/XMLSchema" xmlns:xs="http://www.w3.org/2001/XMLSchema" xmlns:p="http://schemas.microsoft.com/office/2006/metadata/properties" xmlns:ns2="4409ec84-0c2c-4f48-aa09-b09bbb9176e6" xmlns:ns3="5af4148e-c3b8-4858-b6be-30cded78f85f" targetNamespace="http://schemas.microsoft.com/office/2006/metadata/properties" ma:root="true" ma:fieldsID="be2f19d1f628b95957a46a53c433bd6e" ns2:_="" ns3:_="">
    <xsd:import namespace="4409ec84-0c2c-4f48-aa09-b09bbb9176e6"/>
    <xsd:import namespace="5af4148e-c3b8-4858-b6be-30cded78f85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09ec84-0c2c-4f48-aa09-b09bbb9176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Flow_SignoffStatus" ma:index="20" nillable="true" ma:displayName="État de validation" ma:internalName="_x00c9_tat_x0020_de_x0020_validation">
      <xsd:simpleType>
        <xsd:restriction base="dms:Text"/>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f4148e-c3b8-4858-b6be-30cded78f85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4409ec84-0c2c-4f48-aa09-b09bbb9176e6" xsi:nil="true"/>
    <_Flow_SignoffStatus xmlns="4409ec84-0c2c-4f48-aa09-b09bbb9176e6" xsi:nil="true"/>
    <SharedWithUsers xmlns="5af4148e-c3b8-4858-b6be-30cded78f85f">
      <UserInfo>
        <DisplayName>Salons St-Exupéry</DisplayName>
        <AccountId>130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909735-3481-40F1-8C44-310A8D0BBDEC}"/>
</file>

<file path=customXml/itemProps2.xml><?xml version="1.0" encoding="utf-8"?>
<ds:datastoreItem xmlns:ds="http://schemas.openxmlformats.org/officeDocument/2006/customXml" ds:itemID="{B9DC8601-1110-494A-8C5D-E21BD4AA5AA7}"/>
</file>

<file path=customXml/itemProps3.xml><?xml version="1.0" encoding="utf-8"?>
<ds:datastoreItem xmlns:ds="http://schemas.openxmlformats.org/officeDocument/2006/customXml" ds:itemID="{7550ED7A-F40D-4202-BC8A-572A5FDC2D5C}"/>
</file>

<file path=docProps/app.xml><?xml version="1.0" encoding="utf-8"?>
<Properties xmlns="http://schemas.openxmlformats.org/officeDocument/2006/extended-properties" xmlns:vt="http://schemas.openxmlformats.org/officeDocument/2006/docPropsVTypes">
  <Template>TM34128371</Template>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2020-10-06T20:15:16Z</dcterms:created>
  <dcterms:modified xsi:type="dcterms:W3CDTF">2022-05-02T07:54:03Z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0x0101000AC644B9DA379349AE0F4688E5CB2081</vt:lpwstr>
  </property>
</Properties>
</file>